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JA\SMIFS CAPITAL MARKETS LIMITED\AGM\2024\AGM Docs for Printing- SCML\MGT-9\"/>
    </mc:Choice>
  </mc:AlternateContent>
  <xr:revisionPtr revIDLastSave="0" documentId="13_ncr:1_{ABE3CE75-4905-44C9-ADD7-0A27A20132A3}" xr6:coauthVersionLast="36" xr6:coauthVersionMax="36" xr10:uidLastSave="{00000000-0000-0000-0000-000000000000}"/>
  <bookViews>
    <workbookView xWindow="0" yWindow="0" windowWidth="20490" windowHeight="7425" firstSheet="4" activeTab="12" xr2:uid="{00000000-000D-0000-FFFF-FFFF00000000}"/>
  </bookViews>
  <sheets>
    <sheet name="Sheet1" sheetId="10" r:id="rId1"/>
    <sheet name="Sheet2" sheetId="11" r:id="rId2"/>
    <sheet name="Sheet3" sheetId="12" r:id="rId3"/>
    <sheet name="Sheet4" sheetId="13" r:id="rId4"/>
    <sheet name="Sheet5" sheetId="14" r:id="rId5"/>
    <sheet name="Sheet6" sheetId="15" r:id="rId6"/>
    <sheet name="Sheet7" sheetId="16" r:id="rId7"/>
    <sheet name="Sheet8" sheetId="17" r:id="rId8"/>
    <sheet name="Sheet9" sheetId="18" r:id="rId9"/>
    <sheet name="Sheet10" sheetId="19" r:id="rId10"/>
    <sheet name="Sheet11" sheetId="20" r:id="rId11"/>
    <sheet name="Sheet12" sheetId="21" r:id="rId12"/>
    <sheet name="Sheet13" sheetId="22" r:id="rId13"/>
  </sheets>
  <calcPr calcId="191029"/>
</workbook>
</file>

<file path=xl/calcChain.xml><?xml version="1.0" encoding="utf-8"?>
<calcChain xmlns="http://schemas.openxmlformats.org/spreadsheetml/2006/main">
  <c r="F14" i="21" l="1"/>
  <c r="E14" i="21"/>
  <c r="D14" i="21"/>
  <c r="B16" i="18"/>
  <c r="E16" i="18" s="1"/>
  <c r="B14" i="18"/>
  <c r="B19" i="18" s="1"/>
  <c r="E19" i="18" s="1"/>
  <c r="E13" i="18"/>
  <c r="B10" i="18"/>
  <c r="E7" i="18"/>
  <c r="H16" i="20" l="1"/>
  <c r="H13" i="20"/>
  <c r="H14" i="20"/>
  <c r="H15" i="20"/>
  <c r="H12" i="20"/>
  <c r="H8" i="20"/>
  <c r="H9" i="20"/>
  <c r="H10" i="20"/>
  <c r="H7" i="20"/>
  <c r="I78" i="13" l="1"/>
  <c r="H78" i="13"/>
  <c r="G78" i="13"/>
  <c r="G81" i="13" s="1"/>
  <c r="F78" i="13"/>
  <c r="F81" i="13" s="1"/>
  <c r="J77" i="13"/>
  <c r="I77" i="13"/>
  <c r="H77" i="13"/>
  <c r="G77" i="13"/>
  <c r="F77" i="13"/>
  <c r="E77" i="13"/>
  <c r="E78" i="13" s="1"/>
  <c r="D77" i="13"/>
  <c r="D78" i="13" s="1"/>
  <c r="D81" i="13" s="1"/>
  <c r="C77" i="13"/>
  <c r="C78" i="13" s="1"/>
  <c r="C81" i="13" s="1"/>
  <c r="B77" i="13"/>
  <c r="J58" i="13"/>
  <c r="J57" i="13"/>
  <c r="J51" i="13"/>
  <c r="I51" i="13"/>
  <c r="H51" i="13"/>
  <c r="G51" i="13"/>
  <c r="F51" i="13"/>
  <c r="E51" i="13"/>
  <c r="D51" i="13"/>
  <c r="C51" i="13"/>
  <c r="B51" i="13"/>
  <c r="B78" i="13" s="1"/>
  <c r="B81" i="13" s="1"/>
  <c r="D23" i="13"/>
  <c r="C23" i="13"/>
  <c r="B23" i="13"/>
  <c r="I21" i="13"/>
  <c r="I23" i="13" s="1"/>
  <c r="H21" i="13"/>
  <c r="H23" i="13" s="1"/>
  <c r="G21" i="13"/>
  <c r="F21" i="13"/>
  <c r="E21" i="13"/>
  <c r="D21" i="13"/>
  <c r="C21" i="13"/>
  <c r="B21" i="13"/>
  <c r="I13" i="13"/>
  <c r="J13" i="13" s="1"/>
  <c r="H13" i="13"/>
  <c r="G13" i="13"/>
  <c r="G23" i="13" s="1"/>
  <c r="F13" i="13"/>
  <c r="F23" i="13" s="1"/>
  <c r="E13" i="13"/>
  <c r="E23" i="13" s="1"/>
  <c r="D13" i="13"/>
  <c r="C13" i="13"/>
  <c r="B13" i="13"/>
  <c r="J23" i="13" l="1"/>
  <c r="H81" i="13"/>
  <c r="J78" i="13"/>
  <c r="J21" i="13"/>
  <c r="K49" i="13"/>
  <c r="J81" i="13" l="1"/>
  <c r="G12" i="19"/>
  <c r="F7" i="21" l="1"/>
</calcChain>
</file>

<file path=xl/sharedStrings.xml><?xml version="1.0" encoding="utf-8"?>
<sst xmlns="http://schemas.openxmlformats.org/spreadsheetml/2006/main" count="530" uniqueCount="309">
  <si>
    <t>No. of shares</t>
  </si>
  <si>
    <t>Category of Shareholders</t>
  </si>
  <si>
    <t>Demat</t>
  </si>
  <si>
    <t>Physical</t>
  </si>
  <si>
    <t>Total</t>
  </si>
  <si>
    <t>% of Total Shares</t>
  </si>
  <si>
    <t>A. Promoters</t>
  </si>
  <si>
    <t>(1) Indian</t>
  </si>
  <si>
    <t>a) Individual/ HUF</t>
  </si>
  <si>
    <t>i) Category-wise Share Holding</t>
  </si>
  <si>
    <t>c) State Govt(s)</t>
  </si>
  <si>
    <t>d) Bodies Corp.</t>
  </si>
  <si>
    <t>B. Public Shareholding</t>
  </si>
  <si>
    <t>1. Institutions</t>
  </si>
  <si>
    <t>a) Mutual Funds</t>
  </si>
  <si>
    <t>c)Central Govt</t>
  </si>
  <si>
    <t>d) State Govt(s)</t>
  </si>
  <si>
    <t>e) Venture Capital Funds</t>
  </si>
  <si>
    <t>f) Insurance Companies</t>
  </si>
  <si>
    <t>g) FIIs</t>
  </si>
  <si>
    <t>h) Foreign Venture Capital Funds</t>
  </si>
  <si>
    <t>Sub-total(B)(1):-</t>
  </si>
  <si>
    <t>a) Bodies Corp.</t>
  </si>
  <si>
    <t>i) Indian</t>
  </si>
  <si>
    <t>ii) Overseas</t>
  </si>
  <si>
    <t>b) Individuals</t>
  </si>
  <si>
    <t>Foreign Nationals</t>
  </si>
  <si>
    <t>Trusts</t>
  </si>
  <si>
    <t>Sub-total(B)(2):-</t>
  </si>
  <si>
    <t>b) Banks/FI</t>
  </si>
  <si>
    <t>Total Public Shareholding (B)=(B)(1)+ (B)(2)</t>
  </si>
  <si>
    <t xml:space="preserve">Foreign Bodies-D R </t>
  </si>
  <si>
    <t xml:space="preserve">Clearing Members </t>
  </si>
  <si>
    <t>Sub-total (A)(1)</t>
  </si>
  <si>
    <t>(2) Foreign</t>
  </si>
  <si>
    <t>b) Central Govt</t>
  </si>
  <si>
    <t>e) Any other</t>
  </si>
  <si>
    <t>Sub-total (A)(2)</t>
  </si>
  <si>
    <t>2. Non-Institutions</t>
  </si>
  <si>
    <t>Non Resident Indians</t>
  </si>
  <si>
    <t>Grand Total (A+B+C)</t>
  </si>
  <si>
    <t>Qualified Foreign Investor</t>
  </si>
  <si>
    <t>Custodian of Enemy Property</t>
  </si>
  <si>
    <t>Shareholder's Name</t>
  </si>
  <si>
    <t>No. of Shares</t>
  </si>
  <si>
    <t>IV. SHARE HOLDING PATTERN (Equity Share Capital Breakup as percentage of Total Equity)</t>
  </si>
  <si>
    <t>Total shareholding of Promoter (A)=(A)(1)+(A)(2)</t>
  </si>
  <si>
    <t>Sl No</t>
  </si>
  <si>
    <t>ii) Shareholding of Promoters-</t>
  </si>
  <si>
    <t>a) NRIs - Individuals</t>
  </si>
  <si>
    <t>b) Other - Individuals</t>
  </si>
  <si>
    <t>c) Bodies Corp.</t>
  </si>
  <si>
    <t>d) Banks/FI</t>
  </si>
  <si>
    <t>i) Others (specify)</t>
  </si>
  <si>
    <t>i) Individual shareholders holding nominal share capital upto Rs. 1 lakh</t>
  </si>
  <si>
    <t>ii) Individual shareholders holding nominal share capital in excess of  Rs. 1 lakh</t>
  </si>
  <si>
    <t>c) Others (Specify)</t>
  </si>
  <si>
    <t>Name</t>
  </si>
  <si>
    <t>Alternate Investment Funds</t>
  </si>
  <si>
    <t>Provident Funds / Pension Funds</t>
  </si>
  <si>
    <t>NBFCs registered with RBI</t>
  </si>
  <si>
    <t>Employee Trusts</t>
  </si>
  <si>
    <t>Domestic Corporate Unclaimed Shares Account</t>
  </si>
  <si>
    <t>Investor Education and Protection Fund Authority</t>
  </si>
  <si>
    <t>MACKERTICH CONSULTANCY SERVICES PRIVATE LIMITED</t>
  </si>
  <si>
    <t>PROGRESSIVE STAR FINANCE PRIVATE LIMITED</t>
  </si>
  <si>
    <t>STEWART INVESTMENT AND FINANCIAL PRIVATE LIMITED</t>
  </si>
  <si>
    <t>LALITA KAYAN</t>
  </si>
  <si>
    <t>NILANGI PAREKH</t>
  </si>
  <si>
    <t>UTSAV PAREKH</t>
  </si>
  <si>
    <t>RAHUL KAYAN</t>
  </si>
  <si>
    <t>SUMAN BHARTIA</t>
  </si>
  <si>
    <t>PAYAL SARAF</t>
  </si>
  <si>
    <t>TOTAL</t>
  </si>
  <si>
    <t>v) Shareholding of Directors and Key Managerial Personnel</t>
  </si>
  <si>
    <t>ANNEXURE- D</t>
  </si>
  <si>
    <t>FORM No. MGT-9</t>
  </si>
  <si>
    <t>EXTRACT OF ANNUAL RETURN</t>
  </si>
  <si>
    <t>[Pursuant to Section 92(3) of the Companies Act, 2013 and Rule 12(1) of the Companies (Management and Administration) Rules, 2014]</t>
  </si>
  <si>
    <t>I. REGISTRATION AND OTHER DETAILS</t>
  </si>
  <si>
    <t>(i) CIN :-L74300WB1983PLC036342</t>
  </si>
  <si>
    <t>(ii) Registration Date : 24.05.1983</t>
  </si>
  <si>
    <t>(iii) Name of the Company : SMIFS CAPITAL MARKETS LIMITED</t>
  </si>
  <si>
    <t>(iv) Category/Sub-Category of the Company : PUBLIC COMPANY</t>
  </si>
  <si>
    <t xml:space="preserve">(v) Address of the Registered office and contact details : "VAIBHAV" 4F, 4 LEE ROAD,KOLKATA- 700020,                                                                                                                                                        </t>
  </si>
  <si>
    <t>(vi) Whether listed company : Yes</t>
  </si>
  <si>
    <t>(vii) Name, Address and Contact details of Registrars and Transfer Agents, if any :  Maheshwari Datamatics Pvt Ltd, 23, R.N. Mukherjee Road, 5th Floor , Kolkata- 700001</t>
  </si>
  <si>
    <t xml:space="preserve">                                                                                                                                                    Telephone : 033- 22482248, Fax : 033-22484787</t>
  </si>
  <si>
    <t>II.PRINCIPAL BUSINESS ACTIVITIES OF THE COMPANY</t>
  </si>
  <si>
    <t>All the business activities contributing 10% or more of the total turnover of the Company shall be stated :</t>
  </si>
  <si>
    <t xml:space="preserve"> SI. No</t>
  </si>
  <si>
    <t>Name and Description of main Product/ Services</t>
  </si>
  <si>
    <t>NIC Code of the Product/Service</t>
  </si>
  <si>
    <t>% to Total Turnover of the Company</t>
  </si>
  <si>
    <t>III. PARTICULARS OF HOLDING, SUBSIDIARY AND ASSOCIATE COMPANIES</t>
  </si>
  <si>
    <t>SL No</t>
  </si>
  <si>
    <t>Name and Address of the Company</t>
  </si>
  <si>
    <t>CIN/GLN</t>
  </si>
  <si>
    <t>Holding/ Subsidiary/ Associate</t>
  </si>
  <si>
    <t>% of Shares Held</t>
  </si>
  <si>
    <t>Applicable Section</t>
  </si>
  <si>
    <r>
      <t xml:space="preserve">SMIFS Capital Services Limited,             </t>
    </r>
    <r>
      <rPr>
        <b/>
        <sz val="11"/>
        <color indexed="8"/>
        <rFont val="Times New Roman"/>
        <family val="1"/>
      </rPr>
      <t xml:space="preserve">Address:  </t>
    </r>
    <r>
      <rPr>
        <sz val="11"/>
        <color indexed="8"/>
        <rFont val="Times New Roman"/>
        <family val="1"/>
      </rPr>
      <t xml:space="preserve">        "VAIBHAV" 4F, 4 Lee Road ,Kolkata- 700020,      </t>
    </r>
  </si>
  <si>
    <t>U65991WB2000PLC092125</t>
  </si>
  <si>
    <t>Subsidiary</t>
  </si>
  <si>
    <t>2(87)</t>
  </si>
  <si>
    <t>Sl No.</t>
  </si>
  <si>
    <t>Particulars</t>
  </si>
  <si>
    <t>Purchase / Sale during the year</t>
  </si>
  <si>
    <t>Cumulative Shareholding during the year</t>
  </si>
  <si>
    <t>No of Shares</t>
  </si>
  <si>
    <t>% of Total Shares of the Company</t>
  </si>
  <si>
    <t>% Change</t>
  </si>
  <si>
    <t>At the beginning of the year</t>
  </si>
  <si>
    <t xml:space="preserve">Datewise Increase/Decrease in Promoter Shareholding during the year specifying the reason for increase/decrease (e.g allotment/transfer/bonus/sweat equity etc) : </t>
  </si>
  <si>
    <t>At the End of the Year</t>
  </si>
  <si>
    <t>Purchase/Sale during the year</t>
  </si>
  <si>
    <t>For Each of the Directors and KMP</t>
  </si>
  <si>
    <t>(iv) Shareholding Pattern of Top Ten Shareholders (other than Director, Promoters and Holders of GDRs and ADRs) :</t>
  </si>
  <si>
    <t>For Each of the Top 10 Shareholders</t>
  </si>
  <si>
    <t xml:space="preserve">Datewise Increase/Decrease in Shareholding during the year specifying the reason for increase/decrease (e.g allotment/transfer/bonus/sweat equity etc) : </t>
  </si>
  <si>
    <t>At the End of the Year ( or on the date of separation, if separated during the year)</t>
  </si>
  <si>
    <t>-</t>
  </si>
  <si>
    <t>*</t>
  </si>
  <si>
    <t>#</t>
  </si>
  <si>
    <t>V. INDEBTEDNESS</t>
  </si>
  <si>
    <t xml:space="preserve"> Indebtedness of the Company including interest outstanding/accrued but not due for payment</t>
  </si>
  <si>
    <t>Secured Loan excluding deposits                    (Amount in Rs)</t>
  </si>
  <si>
    <t>Unsecured Loans          (Amount in Rs)</t>
  </si>
  <si>
    <t>Deposit (Amount in Rs)</t>
  </si>
  <si>
    <t>Total Indebtedness (Amount in Rs)</t>
  </si>
  <si>
    <t>Indebtedness at the beginning of the financial year.</t>
  </si>
  <si>
    <t>(i) Principal Amount</t>
  </si>
  <si>
    <t>(ii) Interest due but not paid</t>
  </si>
  <si>
    <t>(iii) Interest accrued but not due</t>
  </si>
  <si>
    <t>Total (i+ii+iii)</t>
  </si>
  <si>
    <t>Change in Indebteness during the financial year</t>
  </si>
  <si>
    <t xml:space="preserve">    Addition</t>
  </si>
  <si>
    <t xml:space="preserve">    Reduction</t>
  </si>
  <si>
    <t xml:space="preserve">Net Change                                                                                                   </t>
  </si>
  <si>
    <t xml:space="preserve">Indebtedness at the end of the financial year. </t>
  </si>
  <si>
    <t>Total (i + ii + iii)</t>
  </si>
  <si>
    <t>VI.REMUNERATION OF DIRECTORS AND KEY MANAGERIAL PERSONNEL</t>
  </si>
  <si>
    <t xml:space="preserve">A. Remuneration to Managing Director, Whole - time Director and/or Manager: </t>
  </si>
  <si>
    <t>SI. No</t>
  </si>
  <si>
    <t>Particulars of Remuneration</t>
  </si>
  <si>
    <t>Name of MD/WTD/Manager</t>
  </si>
  <si>
    <t>Total Amount in (Rs)</t>
  </si>
  <si>
    <t>Gross salary(a) Salary as per provision contained in section 17(1) of the Income Tax Act, 1961(b)Value of perquisities u/s 17(2) of the Income- Tax Act,1961(c)Profit in lieu of salary under section 17(3) of the  Income-Tax Act, 1961</t>
  </si>
  <si>
    <t>Mr. Kishor Shah (Managing Director)</t>
  </si>
  <si>
    <t>Stock Option</t>
  </si>
  <si>
    <t>Sweat Equity</t>
  </si>
  <si>
    <t>Commission</t>
  </si>
  <si>
    <t>Others</t>
  </si>
  <si>
    <t>Total (A)</t>
  </si>
  <si>
    <t xml:space="preserve"> B. Remuneration to other Directors :</t>
  </si>
  <si>
    <t>Sl. No.</t>
  </si>
  <si>
    <t xml:space="preserve">Particulars of Remuneration </t>
  </si>
  <si>
    <t>Name of Director</t>
  </si>
  <si>
    <t>1.Independent Director</t>
  </si>
  <si>
    <t>Fees for attending Board/ Committee Meeting</t>
  </si>
  <si>
    <t>Commission</t>
  </si>
  <si>
    <t>Others</t>
  </si>
  <si>
    <t>Total (1)</t>
  </si>
  <si>
    <t>2.Other Non-Executive Director</t>
  </si>
  <si>
    <t>MR. AJAY KUMAR KAYAN</t>
  </si>
  <si>
    <t>MR. UTSAV PAREKH</t>
  </si>
  <si>
    <t>Total (2)</t>
  </si>
  <si>
    <t>Overall Ceiling as per the Act</t>
  </si>
  <si>
    <t>As per the Rules of the Companies Act, 2013</t>
  </si>
  <si>
    <t>C. Remuneration to Key Managerial Personnel other than MD/Manager/WTD.</t>
  </si>
  <si>
    <t>Key Managerial Personnel</t>
  </si>
  <si>
    <t>CEO               (Amount in Rs)</t>
  </si>
  <si>
    <t>Company Secretary          (Amount in Rs)</t>
  </si>
  <si>
    <t>CFO                 (Amount in Rs)</t>
  </si>
  <si>
    <t>Total        (Amount in Rs)</t>
  </si>
  <si>
    <t>Gross salary</t>
  </si>
  <si>
    <t>(a)Salary as per provision contained in section 17(1) of the Income-Tax Act, 1961</t>
  </si>
  <si>
    <t>(b)Value of perquisities u/s 17(2) of the Income-Tax Act, 1961</t>
  </si>
  <si>
    <t>(c)Profits in lien of salary under section 17(3) of the Income-Tax Act, 1961</t>
  </si>
  <si>
    <t>VII. PENALITIES/PUNISHMENT/COMPOUNDING OF OFFENCES :</t>
  </si>
  <si>
    <t>Type</t>
  </si>
  <si>
    <t>Section of the Companies Act</t>
  </si>
  <si>
    <t>Brief Description</t>
  </si>
  <si>
    <t>Details of penalty/ Punishment Compounding fees imposed</t>
  </si>
  <si>
    <t>Authority [RD/NCLT/COURT]</t>
  </si>
  <si>
    <t>Appeal made, if any (give details)</t>
  </si>
  <si>
    <t>A. COMPANY</t>
  </si>
  <si>
    <t>Penalty</t>
  </si>
  <si>
    <r>
      <t xml:space="preserve"> </t>
    </r>
    <r>
      <rPr>
        <sz val="12"/>
        <rFont val="Times New Roman"/>
        <family val="1"/>
      </rPr>
      <t>N.A</t>
    </r>
  </si>
  <si>
    <t>Punishment</t>
  </si>
  <si>
    <t>Compounding</t>
  </si>
  <si>
    <t>B.DIRECTOR</t>
  </si>
  <si>
    <t>C. OTHER OFFICERS IN DEFAULT</t>
  </si>
  <si>
    <t xml:space="preserve">  N.A</t>
  </si>
  <si>
    <t>Regd. Office:</t>
  </si>
  <si>
    <t xml:space="preserve">    For and on behalf of the Board of the Directors</t>
  </si>
  <si>
    <t>Kolkata 700 020</t>
  </si>
  <si>
    <t xml:space="preserve">            (UTSAV PAREKH)</t>
  </si>
  <si>
    <t xml:space="preserve">                 CHAIRMAN</t>
  </si>
  <si>
    <t>DIN No. 00027642</t>
  </si>
  <si>
    <t>MRS.PUSHPA MISHRA</t>
  </si>
  <si>
    <t>*These excludes Employee's Contribution to Providend Fund</t>
  </si>
  <si>
    <t>AJAY KUMAR KAYAN(DIRECTOR)</t>
  </si>
  <si>
    <t>UTSAV PAREKH(DIRECTOR)</t>
  </si>
  <si>
    <t xml:space="preserve">INVESTOR EDUCATION AND PROTECTION FUND AUTHORITY MINISTRY OF CORPORATE AFFAIRS </t>
  </si>
  <si>
    <t xml:space="preserve">Shareholding at the beginning of the year </t>
  </si>
  <si>
    <t xml:space="preserve">Cumulative Shareholding during the year </t>
  </si>
  <si>
    <t>Total Managerial Remuneration[Total = (1+2)]</t>
  </si>
  <si>
    <t>Vaibhav,( 4F), 4 Lee Road,</t>
  </si>
  <si>
    <t>% of Shares Pledged / encumbered to total shares</t>
  </si>
  <si>
    <t xml:space="preserve">MINAL BHARAT PATEL </t>
  </si>
  <si>
    <t xml:space="preserve">% change during the Year </t>
  </si>
  <si>
    <t>Ajay Kumar Kayan</t>
  </si>
  <si>
    <t>iii) Change in Promoters' Shareholding (please specify, if there is no change)</t>
  </si>
  <si>
    <t>% of total shares of the company</t>
  </si>
  <si>
    <t>AJAY KUMAR KAYAN (HUF)</t>
  </si>
  <si>
    <t>At the End of the Year (or on the</t>
  </si>
  <si>
    <t xml:space="preserve">date of seperation, if seperated </t>
  </si>
  <si>
    <t>during the year)</t>
  </si>
  <si>
    <t>NA</t>
  </si>
  <si>
    <t>Sd/-</t>
  </si>
  <si>
    <t>GAURI SHANKAR AJAY KUMAR (HUF)</t>
  </si>
  <si>
    <t>Resident Individual (HUF)</t>
  </si>
  <si>
    <t xml:space="preserve">% change in share holding during the Year </t>
  </si>
  <si>
    <t>% of total Shares of the Company</t>
  </si>
  <si>
    <t>Datewise Increase/Decrease in Promoter Shareholding during the year specifying the reason for increase/decrease (e.g allotment/transfer/bonus/sweat equity etc) : Transfer as on 30-06-2021</t>
  </si>
  <si>
    <t>Purchase 30-06-2021</t>
  </si>
  <si>
    <t>PUSHPA MISHRA (DIRECTOR)</t>
  </si>
  <si>
    <t>as on the Financial Year ended on March 31, 2024</t>
  </si>
  <si>
    <t>No of Shares held at the end of the year [As on 31/Mar/2024]</t>
  </si>
  <si>
    <t>Shareholding at the end of the year [As on 31/Mar/2024]</t>
  </si>
  <si>
    <t>Cumulative Shareholding during the year [31/03/2024]</t>
  </si>
  <si>
    <t>No of Shares held at the beginning of the year [As on 01/Apr/2023]</t>
  </si>
  <si>
    <t>Shareholding at the beginning of the year [As on 01/Apr/2023]</t>
  </si>
  <si>
    <t>Shareholding at the beginning [01/04/2023]</t>
  </si>
  <si>
    <t>Shareholding at the beginning of the year[01/Apr/23]</t>
  </si>
  <si>
    <t>e) Banks/FI</t>
  </si>
  <si>
    <t>f) Society/Trust</t>
  </si>
  <si>
    <t>Foreign Portfolio Investor Category I</t>
  </si>
  <si>
    <t>Foreign Portfolio Investor Category II</t>
  </si>
  <si>
    <t>Asset Reconstruction Companies</t>
  </si>
  <si>
    <t>Other Financial Institutions</t>
  </si>
  <si>
    <t>Sovereign Wealth Funds</t>
  </si>
  <si>
    <t>Foreign Direct Investment</t>
  </si>
  <si>
    <t>Sovereign Wealth Funds - Foreign</t>
  </si>
  <si>
    <t>Foreign Bank</t>
  </si>
  <si>
    <t>Other Foreign Port Folio Investors</t>
  </si>
  <si>
    <t>Shareholding by Companies or Bodies Corporate where Central/State Government is a promoter</t>
  </si>
  <si>
    <t>Foreign Portfolio Investor (Individual)</t>
  </si>
  <si>
    <t>Associate Companies / Subsidiaries</t>
  </si>
  <si>
    <t>Directors and their relatives</t>
  </si>
  <si>
    <t>Key Managerial Personel</t>
  </si>
  <si>
    <t>Relatives of Promoters</t>
  </si>
  <si>
    <t>Trusts where any person belonging to Promoter and Promoter Group category is trustee, beneficiary or author of the trust</t>
  </si>
  <si>
    <t>Foreign Government</t>
  </si>
  <si>
    <t>C.1. Shares held by Custodian for GDRs &amp; ADRs</t>
  </si>
  <si>
    <t>C.2. Employee Benefit Trust/Employee Welfare Trust under SEBI</t>
  </si>
  <si>
    <t xml:space="preserve">Sale of Shares &amp; Securities </t>
  </si>
  <si>
    <t>N.A</t>
  </si>
  <si>
    <t>Transfer on 29/03/2024</t>
  </si>
  <si>
    <t xml:space="preserve">ASTRA MERCHANDISING PRIVATE LIMITED </t>
  </si>
  <si>
    <t xml:space="preserve">INTER CONNECTED ENTERPRISES LIMITED </t>
  </si>
  <si>
    <t xml:space="preserve">23/02/2024 - Transfer </t>
  </si>
  <si>
    <t xml:space="preserve">29/03/2024 - Transfer </t>
  </si>
  <si>
    <t xml:space="preserve">MAYA TRADE LINKS LTD </t>
  </si>
  <si>
    <t xml:space="preserve">01/03/2024 - Transfer </t>
  </si>
  <si>
    <t xml:space="preserve">15/03/2024 - Transfer </t>
  </si>
  <si>
    <t xml:space="preserve">22/03/2024 - Transfer </t>
  </si>
  <si>
    <t xml:space="preserve">THE INDIAMAN FUND (MAURITIUS) LIMITED </t>
  </si>
  <si>
    <t xml:space="preserve">BISHNAUTH INVESTMENTS LIMITED </t>
  </si>
  <si>
    <t xml:space="preserve">ANTRIKSH VYAPAAR LIMITED </t>
  </si>
  <si>
    <t xml:space="preserve">15/09/2023 - Transfer </t>
  </si>
  <si>
    <t xml:space="preserve">16/02/2024 - Transfer </t>
  </si>
  <si>
    <t xml:space="preserve">MITHALAL HASTIMAL GANDHI </t>
  </si>
  <si>
    <t xml:space="preserve">23/06/2023 - Transfer </t>
  </si>
  <si>
    <t xml:space="preserve">11/08/2023 - Transfer </t>
  </si>
  <si>
    <t xml:space="preserve">PUNJABHAI KESHAVBHAI JADEJA </t>
  </si>
  <si>
    <t xml:space="preserve">30/06/2023 - Transfer </t>
  </si>
  <si>
    <t xml:space="preserve">18/08/2023 - Transfer </t>
  </si>
  <si>
    <t xml:space="preserve">27/10/2023 - Transfer </t>
  </si>
  <si>
    <t xml:space="preserve">03/11/2023 - Transfer </t>
  </si>
  <si>
    <t xml:space="preserve">17/11/2023 - Transfer </t>
  </si>
  <si>
    <t xml:space="preserve">08/12/2023 - Transfer </t>
  </si>
  <si>
    <t xml:space="preserve">12/01/2024 - Transfer </t>
  </si>
  <si>
    <t xml:space="preserve">26/01/2024 - Transfer </t>
  </si>
  <si>
    <t xml:space="preserve">02/02/2024 - Transfer </t>
  </si>
  <si>
    <t xml:space="preserve">SANGEETHA S </t>
  </si>
  <si>
    <t xml:space="preserve">19/01/2024 - Transfer </t>
  </si>
  <si>
    <t>BHOPENDRA KUMAR *</t>
  </si>
  <si>
    <t xml:space="preserve">05/05/2023 - Transfer </t>
  </si>
  <si>
    <t xml:space="preserve">08/09/2023 - Transfer </t>
  </si>
  <si>
    <t xml:space="preserve">06/10/2023 - Transfer </t>
  </si>
  <si>
    <t xml:space="preserve">13/10/2023 - Transfer </t>
  </si>
  <si>
    <t xml:space="preserve">20/10/2023 - Transfer </t>
  </si>
  <si>
    <t xml:space="preserve">10/11/2023 - Transfer </t>
  </si>
  <si>
    <t xml:space="preserve">01/12/2023 - Transfer </t>
  </si>
  <si>
    <t xml:space="preserve">15/12/2023 - Transfer </t>
  </si>
  <si>
    <t xml:space="preserve">29/12/2023 - Transfer </t>
  </si>
  <si>
    <t>Not in the list of Top 10 shareholders as on 01/04/2023 The same has been reflected above since the shareholder was one of the Top 10 shareholders as on 31/03/2024.</t>
  </si>
  <si>
    <t>Ceased to be in the list of Top 10 shareholders as on 31/03/2024. The same is reflected above since the shareholder was one of the Top 10 shareholders as on 01/04/2023.</t>
  </si>
  <si>
    <t>SANTOSH KUMAR MUKHERJEE*</t>
  </si>
  <si>
    <t>The 27th day of  May , 2024</t>
  </si>
  <si>
    <t>MR. NITIN DAGA</t>
  </si>
  <si>
    <t>MR. PRATIK GHOSE</t>
  </si>
  <si>
    <t>MR. RAMESH MAHESHWARI*</t>
  </si>
  <si>
    <t>MR. SANTOSH KUMAR MUKHERJEE*</t>
  </si>
  <si>
    <t>*Mr. Ramesh Maheshwari (DIN: 00170811) and Mr. Santosh Kumar Mukherjee (DIN: 00170646), Non-Executive Independent Directors ceased to be Directors on the Board of the Company and its Committees w.e.f. close of business hours on March 31, 2024, upon completion of their tenure</t>
  </si>
  <si>
    <t>*Mr. Santosh Kumar Mukherjee (DIN: 00170646), Non-Executive Independent Director ceased to be Director on the Board of the Company and its Committees w.e.f. close of business hours on March 31, 2024, upon completion of his tenure</t>
  </si>
  <si>
    <r>
      <rPr>
        <b/>
        <sz val="10"/>
        <rFont val="Times New Roman"/>
        <family val="1"/>
      </rPr>
      <t xml:space="preserve">             </t>
    </r>
    <r>
      <rPr>
        <sz val="10"/>
        <rFont val="Times New Roman"/>
        <family val="1"/>
      </rPr>
      <t>Telephone : 033-2290-7400/7401/7402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</si>
</sst>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-* #,##0.00_-;\-* #,##0.00_-;_-* &quot;-&quot;??_-;_-@_-"/>
    <numFmt numFmtId="166" formatCode="0.0000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Viner Hand ITC"/>
      <family val="4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wrapText="1"/>
    </xf>
    <xf numFmtId="166" fontId="0" fillId="0" borderId="0" xfId="0" applyNumberFormat="1" applyAlignment="1">
      <alignment wrapText="1"/>
    </xf>
    <xf numFmtId="166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right" wrapText="1"/>
    </xf>
    <xf numFmtId="0" fontId="2" fillId="0" borderId="0" xfId="0" applyFont="1" applyProtection="1"/>
    <xf numFmtId="0" fontId="4" fillId="0" borderId="0" xfId="0" applyFont="1" applyProtection="1"/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Protection="1"/>
    <xf numFmtId="0" fontId="14" fillId="0" borderId="1" xfId="0" applyFont="1" applyBorder="1" applyAlignment="1" applyProtection="1">
      <alignment vertical="top" wrapText="1"/>
    </xf>
    <xf numFmtId="0" fontId="14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horizontal="center" vertical="top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4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top"/>
    </xf>
    <xf numFmtId="0" fontId="6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9" fillId="0" borderId="0" xfId="0" applyFont="1" applyProtection="1"/>
    <xf numFmtId="0" fontId="10" fillId="0" borderId="0" xfId="0" applyFont="1" applyAlignment="1" applyProtection="1">
      <alignment wrapText="1"/>
    </xf>
    <xf numFmtId="0" fontId="10" fillId="0" borderId="0" xfId="0" applyFont="1" applyProtection="1"/>
    <xf numFmtId="0" fontId="11" fillId="0" borderId="0" xfId="0" applyFont="1" applyProtection="1"/>
    <xf numFmtId="0" fontId="4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  <xf numFmtId="0" fontId="12" fillId="0" borderId="0" xfId="0" applyFont="1" applyProtection="1"/>
    <xf numFmtId="0" fontId="9" fillId="0" borderId="0" xfId="0" applyFont="1" applyAlignment="1" applyProtection="1">
      <alignment horizontal="left" indent="12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13" fillId="0" borderId="0" xfId="0" applyFont="1" applyProtection="1"/>
    <xf numFmtId="0" fontId="4" fillId="0" borderId="2" xfId="0" applyFont="1" applyBorder="1" applyAlignment="1" applyProtection="1">
      <alignment horizontal="left" vertical="top" wrapText="1" indent="4"/>
    </xf>
    <xf numFmtId="0" fontId="11" fillId="0" borderId="0" xfId="0" quotePrefix="1" applyFont="1" applyProtection="1"/>
    <xf numFmtId="0" fontId="15" fillId="0" borderId="0" xfId="0" applyFont="1" applyProtection="1"/>
    <xf numFmtId="0" fontId="10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wrapText="1"/>
    </xf>
    <xf numFmtId="9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wrapText="1"/>
    </xf>
    <xf numFmtId="0" fontId="16" fillId="0" borderId="0" xfId="0" applyFont="1" applyProtection="1"/>
    <xf numFmtId="0" fontId="17" fillId="0" borderId="0" xfId="0" applyFont="1" applyProtection="1"/>
    <xf numFmtId="0" fontId="18" fillId="0" borderId="0" xfId="0" applyFont="1"/>
    <xf numFmtId="0" fontId="18" fillId="0" borderId="0" xfId="0" quotePrefix="1" applyFont="1"/>
    <xf numFmtId="0" fontId="17" fillId="0" borderId="0" xfId="0" applyFont="1" applyAlignment="1" applyProtection="1">
      <alignment wrapText="1"/>
    </xf>
    <xf numFmtId="164" fontId="16" fillId="0" borderId="0" xfId="1" applyNumberFormat="1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164" fontId="16" fillId="0" borderId="0" xfId="1" applyNumberFormat="1" applyFont="1" applyProtection="1"/>
    <xf numFmtId="164" fontId="17" fillId="0" borderId="0" xfId="1" applyNumberFormat="1" applyFont="1" applyAlignment="1" applyProtection="1">
      <alignment wrapText="1"/>
    </xf>
    <xf numFmtId="0" fontId="11" fillId="0" borderId="0" xfId="0" applyFont="1" applyAlignment="1" applyProtection="1">
      <alignment wrapText="1"/>
    </xf>
    <xf numFmtId="0" fontId="20" fillId="0" borderId="0" xfId="0" applyFont="1" applyProtection="1"/>
    <xf numFmtId="167" fontId="6" fillId="0" borderId="0" xfId="1" applyNumberFormat="1" applyFont="1" applyProtection="1"/>
    <xf numFmtId="0" fontId="19" fillId="0" borderId="0" xfId="0" applyFont="1" applyProtection="1"/>
    <xf numFmtId="0" fontId="6" fillId="0" borderId="0" xfId="0" applyFont="1" applyAlignment="1" applyProtection="1">
      <alignment horizontal="center"/>
    </xf>
    <xf numFmtId="167" fontId="11" fillId="0" borderId="0" xfId="1" applyNumberFormat="1" applyFont="1" applyProtection="1"/>
    <xf numFmtId="0" fontId="5" fillId="0" borderId="0" xfId="0" applyFont="1" applyProtection="1"/>
    <xf numFmtId="0" fontId="5" fillId="0" borderId="1" xfId="0" applyFont="1" applyBorder="1" applyAlignment="1" applyProtection="1">
      <alignment vertical="top"/>
    </xf>
    <xf numFmtId="0" fontId="21" fillId="0" borderId="0" xfId="0" applyFont="1" applyProtection="1"/>
    <xf numFmtId="0" fontId="0" fillId="0" borderId="0" xfId="0" applyBorder="1"/>
    <xf numFmtId="0" fontId="9" fillId="0" borderId="0" xfId="0" applyFont="1" applyBorder="1" applyProtection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 applyProtection="1">
      <alignment vertical="top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 applyProtection="1">
      <alignment wrapText="1"/>
    </xf>
    <xf numFmtId="0" fontId="5" fillId="0" borderId="2" xfId="0" applyFont="1" applyBorder="1" applyAlignment="1" applyProtection="1">
      <alignment vertical="top" wrapText="1"/>
    </xf>
    <xf numFmtId="164" fontId="6" fillId="0" borderId="0" xfId="1" applyNumberFormat="1" applyFont="1" applyAlignment="1" applyProtection="1">
      <alignment wrapText="1"/>
    </xf>
    <xf numFmtId="0" fontId="19" fillId="0" borderId="0" xfId="0" applyFont="1" applyAlignment="1" applyProtection="1">
      <alignment wrapText="1"/>
    </xf>
    <xf numFmtId="0" fontId="5" fillId="0" borderId="1" xfId="0" applyFont="1" applyBorder="1" applyAlignment="1" applyProtection="1">
      <alignment horizontal="center" vertical="top" wrapText="1"/>
    </xf>
    <xf numFmtId="164" fontId="5" fillId="0" borderId="2" xfId="1" applyNumberFormat="1" applyFont="1" applyBorder="1" applyAlignment="1" applyProtection="1">
      <alignment horizontal="center" vertical="top" wrapText="1"/>
    </xf>
    <xf numFmtId="164" fontId="5" fillId="0" borderId="1" xfId="1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top"/>
    </xf>
    <xf numFmtId="0" fontId="6" fillId="0" borderId="2" xfId="0" applyFont="1" applyBorder="1" applyAlignment="1" applyProtection="1">
      <alignment vertical="top" wrapText="1"/>
    </xf>
    <xf numFmtId="164" fontId="6" fillId="0" borderId="1" xfId="1" applyNumberFormat="1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vertical="top" wrapText="1"/>
    </xf>
    <xf numFmtId="164" fontId="4" fillId="0" borderId="1" xfId="1" applyNumberFormat="1" applyFont="1" applyFill="1" applyBorder="1" applyAlignment="1" applyProtection="1">
      <alignment horizontal="center" vertical="top" wrapText="1"/>
    </xf>
    <xf numFmtId="164" fontId="4" fillId="0" borderId="1" xfId="1" quotePrefix="1" applyNumberFormat="1" applyFont="1" applyBorder="1" applyAlignment="1" applyProtection="1">
      <alignment horizontal="center" vertical="top" wrapText="1"/>
    </xf>
    <xf numFmtId="164" fontId="6" fillId="0" borderId="1" xfId="1" applyNumberFormat="1" applyFont="1" applyFill="1" applyBorder="1" applyAlignment="1" applyProtection="1">
      <alignment horizontal="center" vertical="top" wrapText="1"/>
    </xf>
    <xf numFmtId="164" fontId="5" fillId="0" borderId="1" xfId="1" quotePrefix="1" applyNumberFormat="1" applyFont="1" applyBorder="1" applyAlignment="1" applyProtection="1">
      <alignment horizontal="center" vertical="top" wrapText="1"/>
    </xf>
    <xf numFmtId="164" fontId="5" fillId="0" borderId="1" xfId="1" applyNumberFormat="1" applyFont="1" applyFill="1" applyBorder="1" applyAlignment="1" applyProtection="1">
      <alignment horizontal="center" vertical="top" wrapText="1"/>
    </xf>
    <xf numFmtId="0" fontId="19" fillId="0" borderId="1" xfId="0" applyFont="1" applyBorder="1" applyAlignment="1" applyProtection="1">
      <alignment vertical="top"/>
    </xf>
    <xf numFmtId="164" fontId="18" fillId="0" borderId="1" xfId="1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166" fontId="0" fillId="0" borderId="1" xfId="0" applyNumberFormat="1" applyBorder="1" applyAlignment="1">
      <alignment wrapText="1"/>
    </xf>
    <xf numFmtId="0" fontId="22" fillId="0" borderId="1" xfId="0" applyFont="1" applyBorder="1"/>
    <xf numFmtId="16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22" fillId="0" borderId="1" xfId="0" applyFont="1" applyFill="1" applyBorder="1"/>
    <xf numFmtId="0" fontId="2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2" fillId="0" borderId="1" xfId="0" applyFont="1" applyFill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18" fillId="0" borderId="1" xfId="0" applyFont="1" applyBorder="1"/>
    <xf numFmtId="0" fontId="23" fillId="0" borderId="1" xfId="0" applyFont="1" applyBorder="1" applyAlignment="1">
      <alignment horizontal="left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166" fontId="23" fillId="0" borderId="1" xfId="0" applyNumberFormat="1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wrapText="1"/>
    </xf>
    <xf numFmtId="166" fontId="18" fillId="0" borderId="1" xfId="0" applyNumberFormat="1" applyFont="1" applyBorder="1" applyAlignment="1">
      <alignment wrapText="1"/>
    </xf>
    <xf numFmtId="14" fontId="23" fillId="0" borderId="1" xfId="0" applyNumberFormat="1" applyFont="1" applyBorder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10" fillId="0" borderId="1" xfId="0" applyFont="1" applyBorder="1" applyProtection="1"/>
    <xf numFmtId="0" fontId="9" fillId="0" borderId="1" xfId="0" applyFont="1" applyBorder="1" applyProtection="1"/>
    <xf numFmtId="0" fontId="10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wrapText="1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wrapText="1"/>
    </xf>
    <xf numFmtId="166" fontId="18" fillId="0" borderId="1" xfId="0" applyNumberFormat="1" applyFont="1" applyBorder="1"/>
    <xf numFmtId="0" fontId="18" fillId="0" borderId="1" xfId="0" quotePrefix="1" applyFont="1" applyBorder="1" applyAlignment="1">
      <alignment horizontal="center"/>
    </xf>
    <xf numFmtId="166" fontId="18" fillId="0" borderId="1" xfId="0" quotePrefix="1" applyNumberFormat="1" applyFont="1" applyBorder="1" applyAlignment="1">
      <alignment horizontal="center"/>
    </xf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Alignment="1" applyProtection="1">
      <alignment vertical="top" wrapText="1"/>
    </xf>
    <xf numFmtId="0" fontId="10" fillId="0" borderId="1" xfId="0" quotePrefix="1" applyFont="1" applyBorder="1" applyAlignment="1" applyProtection="1">
      <alignment horizontal="center"/>
    </xf>
    <xf numFmtId="0" fontId="23" fillId="0" borderId="1" xfId="0" quotePrefix="1" applyFont="1" applyBorder="1" applyAlignment="1">
      <alignment horizontal="right"/>
    </xf>
    <xf numFmtId="166" fontId="23" fillId="0" borderId="1" xfId="0" quotePrefix="1" applyNumberFormat="1" applyFont="1" applyBorder="1" applyAlignment="1">
      <alignment horizontal="right"/>
    </xf>
    <xf numFmtId="0" fontId="10" fillId="0" borderId="1" xfId="0" quotePrefix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66" fontId="9" fillId="0" borderId="1" xfId="0" applyNumberFormat="1" applyFont="1" applyBorder="1" applyAlignment="1" applyProtection="1">
      <alignment horizontal="center" vertical="top" wrapText="1"/>
    </xf>
    <xf numFmtId="166" fontId="10" fillId="0" borderId="1" xfId="0" applyNumberFormat="1" applyFont="1" applyBorder="1" applyAlignment="1" applyProtection="1">
      <alignment vertical="top" wrapText="1"/>
    </xf>
    <xf numFmtId="0" fontId="18" fillId="0" borderId="1" xfId="0" applyFon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0" fontId="10" fillId="0" borderId="1" xfId="0" quotePrefix="1" applyFont="1" applyBorder="1" applyAlignment="1" applyProtection="1">
      <alignment wrapText="1"/>
    </xf>
    <xf numFmtId="0" fontId="23" fillId="0" borderId="1" xfId="0" applyFont="1" applyBorder="1" applyAlignment="1">
      <alignment horizontal="center"/>
    </xf>
    <xf numFmtId="166" fontId="23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 applyProtection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166" fontId="23" fillId="0" borderId="1" xfId="0" applyNumberFormat="1" applyFont="1" applyBorder="1" applyAlignment="1">
      <alignment vertical="top"/>
    </xf>
    <xf numFmtId="0" fontId="9" fillId="0" borderId="1" xfId="0" applyFont="1" applyBorder="1" applyAlignment="1" applyProtection="1"/>
    <xf numFmtId="0" fontId="23" fillId="0" borderId="1" xfId="0" applyFont="1" applyBorder="1" applyAlignment="1">
      <alignment horizontal="centerContinuous" wrapText="1"/>
    </xf>
    <xf numFmtId="166" fontId="23" fillId="0" borderId="1" xfId="0" applyNumberFormat="1" applyFont="1" applyBorder="1" applyAlignment="1">
      <alignment horizontal="centerContinuous" wrapText="1"/>
    </xf>
    <xf numFmtId="0" fontId="3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18" fillId="0" borderId="1" xfId="0" quotePrefix="1" applyFont="1" applyBorder="1"/>
    <xf numFmtId="166" fontId="18" fillId="0" borderId="1" xfId="0" quotePrefix="1" applyNumberFormat="1" applyFont="1" applyBorder="1"/>
    <xf numFmtId="0" fontId="6" fillId="0" borderId="1" xfId="0" applyFont="1" applyBorder="1" applyAlignment="1" applyProtection="1">
      <alignment vertical="top"/>
    </xf>
    <xf numFmtId="0" fontId="5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4" xfId="0" applyFont="1" applyBorder="1" applyAlignment="1" applyProtection="1"/>
    <xf numFmtId="0" fontId="6" fillId="0" borderId="4" xfId="0" applyFont="1" applyBorder="1" applyAlignment="1" applyProtection="1">
      <alignment wrapText="1"/>
    </xf>
    <xf numFmtId="0" fontId="11" fillId="0" borderId="4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3" fontId="4" fillId="0" borderId="1" xfId="0" quotePrefix="1" applyNumberFormat="1" applyFont="1" applyBorder="1" applyAlignment="1">
      <alignment horizontal="center" vertical="top" wrapText="1"/>
    </xf>
    <xf numFmtId="167" fontId="19" fillId="0" borderId="0" xfId="1" applyNumberFormat="1" applyFont="1" applyProtection="1"/>
    <xf numFmtId="0" fontId="6" fillId="0" borderId="1" xfId="0" applyFont="1" applyBorder="1" applyAlignment="1" applyProtection="1">
      <alignment vertical="top" wrapText="1"/>
    </xf>
    <xf numFmtId="167" fontId="5" fillId="0" borderId="1" xfId="1" applyNumberFormat="1" applyFont="1" applyBorder="1" applyAlignment="1" applyProtection="1">
      <alignment horizontal="center" vertical="top" wrapText="1"/>
    </xf>
    <xf numFmtId="3" fontId="5" fillId="0" borderId="1" xfId="0" applyNumberFormat="1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vertical="center"/>
    </xf>
    <xf numFmtId="3" fontId="4" fillId="0" borderId="1" xfId="0" quotePrefix="1" applyNumberFormat="1" applyFont="1" applyBorder="1" applyAlignment="1">
      <alignment horizontal="center" vertical="top"/>
    </xf>
    <xf numFmtId="167" fontId="4" fillId="0" borderId="1" xfId="1" quotePrefix="1" applyNumberFormat="1" applyFont="1" applyBorder="1" applyAlignment="1" applyProtection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10" fillId="0" borderId="1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/>
    </xf>
    <xf numFmtId="0" fontId="18" fillId="0" borderId="1" xfId="0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6" fontId="18" fillId="0" borderId="1" xfId="0" quotePrefix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5" fillId="0" borderId="1" xfId="1" quotePrefix="1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16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/>
    </xf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left" vertical="top"/>
    </xf>
    <xf numFmtId="0" fontId="10" fillId="0" borderId="1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/>
    </xf>
    <xf numFmtId="0" fontId="9" fillId="0" borderId="1" xfId="0" applyFont="1" applyBorder="1" applyAlignment="1" applyProtection="1">
      <alignment horizontal="center"/>
    </xf>
    <xf numFmtId="0" fontId="24" fillId="0" borderId="0" xfId="0" applyFont="1" applyAlignment="1">
      <alignment horizont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/>
    </xf>
    <xf numFmtId="0" fontId="5" fillId="0" borderId="3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 wrapText="1"/>
    </xf>
    <xf numFmtId="164" fontId="5" fillId="0" borderId="3" xfId="1" applyNumberFormat="1" applyFont="1" applyBorder="1" applyAlignment="1" applyProtection="1">
      <alignment horizontal="center" vertical="top" wrapText="1"/>
    </xf>
    <xf numFmtId="164" fontId="5" fillId="0" borderId="5" xfId="1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top"/>
    </xf>
    <xf numFmtId="164" fontId="4" fillId="0" borderId="1" xfId="1" applyNumberFormat="1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1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6" xfId="0" applyFont="1" applyBorder="1" applyAlignment="1" applyProtection="1">
      <alignment vertical="top" wrapText="1"/>
    </xf>
    <xf numFmtId="0" fontId="5" fillId="0" borderId="7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vertical="top" wrapText="1"/>
    </xf>
    <xf numFmtId="0" fontId="5" fillId="0" borderId="11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12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/>
    </xf>
    <xf numFmtId="0" fontId="5" fillId="0" borderId="3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3"/>
  <sheetViews>
    <sheetView topLeftCell="A7" workbookViewId="0">
      <selection activeCell="A19" sqref="A19"/>
    </sheetView>
  </sheetViews>
  <sheetFormatPr defaultColWidth="9.140625" defaultRowHeight="12.75" x14ac:dyDescent="0.2"/>
  <cols>
    <col min="1" max="1" width="132.5703125" style="9" customWidth="1"/>
    <col min="2" max="2" width="30.85546875" style="7" customWidth="1"/>
    <col min="3" max="3" width="18" style="7" customWidth="1"/>
    <col min="4" max="4" width="20.42578125" style="7" customWidth="1"/>
    <col min="5" max="7" width="81.140625" style="7" customWidth="1"/>
    <col min="8" max="8" width="80.42578125" style="7" customWidth="1"/>
    <col min="9" max="10" width="62.5703125" style="7" customWidth="1"/>
    <col min="11" max="16384" width="9.140625" style="7"/>
  </cols>
  <sheetData>
    <row r="1" spans="1:10" x14ac:dyDescent="0.2">
      <c r="A1" s="6" t="s">
        <v>75</v>
      </c>
    </row>
    <row r="2" spans="1:10" ht="15.75" x14ac:dyDescent="0.25">
      <c r="A2" s="41" t="s">
        <v>76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41" t="s">
        <v>77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41" t="s">
        <v>228</v>
      </c>
      <c r="B4" s="8"/>
      <c r="C4" s="8"/>
      <c r="D4" s="8"/>
      <c r="E4" s="8"/>
      <c r="F4" s="8"/>
      <c r="G4" s="8"/>
      <c r="H4" s="8"/>
      <c r="I4" s="8"/>
      <c r="J4" s="8"/>
    </row>
    <row r="5" spans="1:10" ht="15.75" x14ac:dyDescent="0.25">
      <c r="A5" s="42" t="s">
        <v>78</v>
      </c>
      <c r="B5" s="8"/>
      <c r="C5" s="8"/>
      <c r="D5" s="8"/>
      <c r="E5" s="8"/>
      <c r="F5" s="8"/>
      <c r="G5" s="8"/>
      <c r="H5" s="8"/>
      <c r="I5" s="8"/>
      <c r="J5" s="8"/>
    </row>
    <row r="6" spans="1:10" ht="15.75" x14ac:dyDescent="0.25">
      <c r="A6" s="42"/>
      <c r="B6" s="8"/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43" t="s">
        <v>79</v>
      </c>
      <c r="B7" s="8"/>
      <c r="C7" s="8"/>
      <c r="D7" s="8"/>
      <c r="E7" s="8"/>
      <c r="F7" s="8"/>
      <c r="G7" s="8"/>
      <c r="H7" s="8"/>
      <c r="I7" s="8"/>
      <c r="J7" s="8"/>
    </row>
    <row r="8" spans="1:10" ht="15.75" x14ac:dyDescent="0.25">
      <c r="A8" s="43"/>
      <c r="B8" s="8"/>
      <c r="C8" s="8"/>
      <c r="D8" s="8"/>
      <c r="E8" s="8"/>
      <c r="F8" s="8"/>
      <c r="G8" s="8"/>
      <c r="H8" s="8"/>
      <c r="I8" s="8"/>
      <c r="J8" s="8"/>
    </row>
    <row r="9" spans="1:10" ht="15.75" x14ac:dyDescent="0.25">
      <c r="A9" s="42" t="s">
        <v>80</v>
      </c>
      <c r="B9" s="8"/>
      <c r="C9" s="8"/>
      <c r="D9" s="8"/>
      <c r="E9" s="8"/>
      <c r="F9" s="8"/>
      <c r="G9" s="8"/>
      <c r="H9" s="8"/>
      <c r="I9" s="8"/>
      <c r="J9" s="8"/>
    </row>
    <row r="10" spans="1:10" ht="15.75" x14ac:dyDescent="0.25">
      <c r="A10" s="42"/>
      <c r="B10" s="8"/>
      <c r="C10" s="8"/>
      <c r="D10" s="8"/>
      <c r="E10" s="8"/>
      <c r="F10" s="8"/>
      <c r="G10" s="8"/>
      <c r="H10" s="8"/>
      <c r="I10" s="8"/>
      <c r="J10" s="8"/>
    </row>
    <row r="11" spans="1:10" ht="15.75" x14ac:dyDescent="0.25">
      <c r="A11" s="42" t="s">
        <v>81</v>
      </c>
      <c r="B11" s="8"/>
      <c r="C11" s="8"/>
      <c r="D11" s="8"/>
      <c r="E11" s="8"/>
      <c r="F11" s="8"/>
      <c r="G11" s="8"/>
      <c r="H11" s="8"/>
      <c r="I11" s="8"/>
      <c r="J11" s="8"/>
    </row>
    <row r="12" spans="1:10" ht="15.75" x14ac:dyDescent="0.25">
      <c r="A12" s="42"/>
      <c r="B12" s="8"/>
      <c r="C12" s="8"/>
      <c r="D12" s="8"/>
      <c r="E12" s="8"/>
      <c r="F12" s="8"/>
      <c r="G12" s="8"/>
      <c r="H12" s="8"/>
      <c r="I12" s="8"/>
      <c r="J12" s="8"/>
    </row>
    <row r="13" spans="1:10" ht="15.75" x14ac:dyDescent="0.25">
      <c r="A13" s="42" t="s">
        <v>82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ht="15.75" x14ac:dyDescent="0.25">
      <c r="A14" s="42"/>
      <c r="B14" s="8"/>
      <c r="C14" s="8"/>
      <c r="D14" s="8"/>
      <c r="E14" s="8"/>
      <c r="F14" s="8"/>
      <c r="G14" s="8"/>
      <c r="H14" s="8"/>
      <c r="I14" s="8"/>
      <c r="J14" s="8"/>
    </row>
    <row r="15" spans="1:10" ht="15.75" x14ac:dyDescent="0.25">
      <c r="A15" s="42" t="s">
        <v>83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15.75" x14ac:dyDescent="0.25">
      <c r="A16" s="42"/>
      <c r="B16" s="8"/>
      <c r="C16" s="8"/>
      <c r="D16" s="8"/>
      <c r="E16" s="8"/>
      <c r="F16" s="8"/>
      <c r="G16" s="8"/>
      <c r="H16" s="8"/>
      <c r="I16" s="8"/>
      <c r="J16" s="8"/>
    </row>
    <row r="17" spans="1:10" ht="14.25" customHeight="1" x14ac:dyDescent="0.25">
      <c r="A17" s="44" t="s">
        <v>84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ht="17.25" customHeight="1" x14ac:dyDescent="0.25">
      <c r="A18" s="45" t="s">
        <v>308</v>
      </c>
      <c r="B18" s="8"/>
      <c r="C18" s="8"/>
      <c r="D18" s="8"/>
      <c r="E18" s="8"/>
      <c r="F18" s="8"/>
      <c r="G18" s="8"/>
      <c r="H18" s="8"/>
      <c r="I18" s="8"/>
      <c r="J18" s="8"/>
    </row>
    <row r="19" spans="1:10" ht="15.75" x14ac:dyDescent="0.25">
      <c r="A19" s="45"/>
      <c r="B19" s="8"/>
      <c r="C19" s="8"/>
      <c r="D19" s="8"/>
      <c r="E19" s="8"/>
      <c r="F19" s="8"/>
      <c r="G19" s="8"/>
      <c r="H19" s="8"/>
      <c r="I19" s="8"/>
      <c r="J19" s="8"/>
    </row>
    <row r="20" spans="1:10" ht="15.75" x14ac:dyDescent="0.25">
      <c r="A20" s="42" t="s">
        <v>85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ht="15.75" x14ac:dyDescent="0.25">
      <c r="A21" s="42"/>
      <c r="B21" s="8"/>
      <c r="C21" s="8"/>
      <c r="D21" s="8"/>
      <c r="E21" s="8"/>
      <c r="F21" s="8"/>
      <c r="G21" s="8"/>
      <c r="H21" s="8"/>
      <c r="I21" s="8"/>
      <c r="J21" s="8"/>
    </row>
    <row r="22" spans="1:10" ht="15" customHeight="1" x14ac:dyDescent="0.25">
      <c r="A22" s="42" t="s">
        <v>86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15" customHeight="1" x14ac:dyDescent="0.25">
      <c r="A23" s="42" t="s">
        <v>87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ht="15.75" x14ac:dyDescent="0.25">
      <c r="A24" s="42"/>
      <c r="B24" s="8"/>
      <c r="C24" s="8"/>
      <c r="D24" s="8"/>
      <c r="E24" s="8"/>
      <c r="F24" s="8"/>
      <c r="G24" s="8"/>
      <c r="H24" s="8"/>
      <c r="I24" s="8"/>
      <c r="J24" s="8"/>
    </row>
    <row r="430" spans="1:10" ht="15.75" x14ac:dyDescent="0.25">
      <c r="A430" s="10"/>
      <c r="B430" s="8"/>
      <c r="C430" s="8"/>
      <c r="D430" s="8"/>
      <c r="E430" s="8"/>
      <c r="F430" s="8"/>
      <c r="G430" s="8"/>
      <c r="H430" s="8"/>
      <c r="I430" s="8"/>
      <c r="J430" s="8"/>
    </row>
    <row r="431" spans="1:10" ht="15.75" x14ac:dyDescent="0.25">
      <c r="A431" s="10"/>
      <c r="B431" s="8"/>
      <c r="C431" s="8"/>
      <c r="D431" s="8"/>
      <c r="E431" s="8"/>
      <c r="F431" s="8"/>
      <c r="G431" s="8"/>
      <c r="H431" s="8"/>
      <c r="I431" s="8"/>
      <c r="J431" s="8"/>
    </row>
    <row r="432" spans="1:10" ht="15.75" x14ac:dyDescent="0.25">
      <c r="A432" s="10"/>
      <c r="B432" s="8"/>
      <c r="C432" s="8"/>
      <c r="D432" s="8"/>
      <c r="E432" s="8"/>
      <c r="F432" s="8"/>
      <c r="G432" s="8"/>
      <c r="H432" s="8"/>
      <c r="I432" s="8"/>
      <c r="J432" s="8"/>
    </row>
    <row r="433" spans="1:10" ht="15.75" x14ac:dyDescent="0.25">
      <c r="A433" s="10"/>
      <c r="B433" s="8"/>
      <c r="C433" s="8"/>
      <c r="D433" s="8"/>
      <c r="E433" s="8"/>
      <c r="F433" s="8"/>
      <c r="G433" s="8"/>
      <c r="H433" s="8"/>
      <c r="I433" s="8"/>
      <c r="J433" s="8"/>
    </row>
    <row r="434" spans="1:10" ht="15.75" x14ac:dyDescent="0.25">
      <c r="A434" s="10"/>
      <c r="B434" s="8"/>
      <c r="C434" s="8"/>
      <c r="D434" s="8"/>
      <c r="E434" s="8"/>
      <c r="F434" s="8"/>
      <c r="G434" s="8"/>
      <c r="H434" s="8"/>
      <c r="I434" s="8"/>
      <c r="J434" s="8"/>
    </row>
    <row r="435" spans="1:10" ht="15.75" x14ac:dyDescent="0.25">
      <c r="A435" s="10"/>
      <c r="B435" s="8"/>
      <c r="C435" s="8"/>
      <c r="D435" s="8"/>
      <c r="E435" s="8"/>
      <c r="F435" s="8"/>
      <c r="G435" s="8"/>
      <c r="H435" s="8"/>
      <c r="I435" s="8"/>
      <c r="J435" s="8"/>
    </row>
    <row r="436" spans="1:10" ht="15.75" x14ac:dyDescent="0.25">
      <c r="A436" s="10"/>
      <c r="B436" s="8"/>
      <c r="C436" s="8"/>
      <c r="D436" s="8"/>
      <c r="E436" s="8"/>
      <c r="F436" s="8"/>
      <c r="G436" s="8"/>
      <c r="H436" s="8"/>
      <c r="I436" s="8"/>
      <c r="J436" s="8"/>
    </row>
    <row r="437" spans="1:10" ht="15.75" x14ac:dyDescent="0.25">
      <c r="A437" s="10"/>
      <c r="B437" s="8"/>
      <c r="C437" s="8"/>
      <c r="D437" s="8"/>
      <c r="E437" s="8"/>
      <c r="F437" s="8"/>
      <c r="G437" s="8"/>
      <c r="H437" s="8"/>
      <c r="I437" s="8"/>
      <c r="J437" s="8"/>
    </row>
    <row r="438" spans="1:10" ht="15.75" x14ac:dyDescent="0.25">
      <c r="A438" s="10"/>
      <c r="B438" s="8"/>
      <c r="C438" s="8"/>
      <c r="D438" s="8"/>
      <c r="E438" s="8"/>
      <c r="F438" s="8"/>
      <c r="G438" s="8"/>
      <c r="H438" s="8"/>
      <c r="I438" s="8"/>
      <c r="J438" s="8"/>
    </row>
    <row r="439" spans="1:10" ht="15.75" x14ac:dyDescent="0.25">
      <c r="A439" s="10"/>
      <c r="B439" s="8"/>
      <c r="C439" s="8"/>
      <c r="D439" s="8"/>
      <c r="E439" s="8"/>
      <c r="F439" s="8"/>
      <c r="G439" s="8"/>
      <c r="H439" s="8"/>
      <c r="I439" s="8"/>
      <c r="J439" s="8"/>
    </row>
    <row r="440" spans="1:10" ht="15.75" x14ac:dyDescent="0.25">
      <c r="A440" s="10"/>
      <c r="B440" s="8"/>
      <c r="C440" s="8"/>
      <c r="D440" s="8"/>
      <c r="E440" s="8"/>
      <c r="F440" s="8"/>
      <c r="G440" s="8"/>
      <c r="H440" s="8"/>
      <c r="I440" s="8"/>
      <c r="J440" s="8"/>
    </row>
    <row r="441" spans="1:10" ht="15.75" x14ac:dyDescent="0.25">
      <c r="A441" s="10"/>
      <c r="B441" s="8"/>
      <c r="C441" s="8"/>
      <c r="D441" s="8"/>
      <c r="E441" s="8"/>
      <c r="F441" s="8"/>
      <c r="G441" s="8"/>
      <c r="H441" s="8"/>
      <c r="I441" s="8"/>
      <c r="J441" s="8"/>
    </row>
    <row r="442" spans="1:10" ht="15.75" x14ac:dyDescent="0.25">
      <c r="A442" s="10"/>
      <c r="B442" s="8"/>
      <c r="C442" s="8"/>
      <c r="D442" s="8"/>
      <c r="E442" s="8"/>
      <c r="F442" s="8"/>
      <c r="G442" s="8"/>
      <c r="H442" s="8"/>
      <c r="I442" s="8"/>
      <c r="J442" s="8"/>
    </row>
    <row r="443" spans="1:10" ht="15.75" x14ac:dyDescent="0.25">
      <c r="A443" s="10"/>
      <c r="B443" s="8"/>
      <c r="C443" s="8"/>
      <c r="D443" s="8"/>
      <c r="E443" s="8"/>
      <c r="F443" s="8"/>
      <c r="G443" s="8"/>
      <c r="H443" s="8"/>
      <c r="I443" s="8"/>
      <c r="J443" s="8"/>
    </row>
    <row r="444" spans="1:10" ht="15.75" x14ac:dyDescent="0.25">
      <c r="A444" s="10"/>
      <c r="B444" s="8"/>
      <c r="C444" s="8"/>
      <c r="D444" s="8"/>
      <c r="E444" s="8"/>
      <c r="F444" s="8"/>
      <c r="G444" s="8"/>
      <c r="H444" s="8"/>
      <c r="I444" s="8"/>
      <c r="J444" s="8"/>
    </row>
    <row r="445" spans="1:10" ht="15.75" x14ac:dyDescent="0.25">
      <c r="A445" s="10"/>
      <c r="B445" s="8"/>
      <c r="C445" s="8"/>
      <c r="D445" s="8"/>
      <c r="E445" s="8"/>
      <c r="F445" s="8"/>
      <c r="G445" s="8"/>
      <c r="H445" s="8"/>
      <c r="I445" s="8"/>
      <c r="J445" s="8"/>
    </row>
    <row r="446" spans="1:10" ht="15.75" x14ac:dyDescent="0.25">
      <c r="A446" s="10"/>
      <c r="B446" s="8"/>
      <c r="C446" s="8"/>
      <c r="D446" s="8"/>
      <c r="E446" s="8"/>
      <c r="F446" s="8"/>
      <c r="G446" s="8"/>
      <c r="H446" s="8"/>
      <c r="I446" s="8"/>
      <c r="J446" s="8"/>
    </row>
    <row r="447" spans="1:10" ht="15.75" x14ac:dyDescent="0.25">
      <c r="A447" s="10"/>
      <c r="B447" s="8"/>
      <c r="C447" s="8"/>
      <c r="D447" s="8"/>
      <c r="E447" s="8"/>
      <c r="F447" s="8"/>
      <c r="G447" s="8"/>
      <c r="H447" s="8"/>
      <c r="I447" s="8"/>
      <c r="J447" s="8"/>
    </row>
    <row r="448" spans="1:10" ht="15.75" x14ac:dyDescent="0.25">
      <c r="A448" s="10"/>
      <c r="B448" s="8"/>
      <c r="C448" s="8"/>
      <c r="D448" s="8"/>
      <c r="E448" s="8"/>
      <c r="F448" s="8"/>
      <c r="G448" s="8"/>
      <c r="H448" s="8"/>
      <c r="I448" s="8"/>
      <c r="J448" s="8"/>
    </row>
    <row r="449" spans="1:10" ht="15.75" x14ac:dyDescent="0.25">
      <c r="A449" s="10"/>
      <c r="B449" s="8"/>
      <c r="C449" s="8"/>
      <c r="D449" s="8"/>
      <c r="E449" s="8"/>
      <c r="F449" s="8"/>
      <c r="G449" s="8"/>
      <c r="H449" s="8"/>
      <c r="I449" s="8"/>
      <c r="J449" s="8"/>
    </row>
    <row r="450" spans="1:10" ht="15.75" x14ac:dyDescent="0.25">
      <c r="A450" s="10"/>
      <c r="B450" s="8"/>
      <c r="C450" s="8"/>
      <c r="D450" s="8"/>
      <c r="E450" s="8"/>
      <c r="F450" s="8"/>
      <c r="G450" s="8"/>
      <c r="H450" s="8"/>
      <c r="I450" s="8"/>
      <c r="J450" s="8"/>
    </row>
    <row r="451" spans="1:10" ht="15.75" x14ac:dyDescent="0.25">
      <c r="A451" s="10"/>
      <c r="B451" s="8"/>
      <c r="C451" s="8"/>
      <c r="D451" s="8"/>
      <c r="E451" s="8"/>
      <c r="F451" s="8"/>
      <c r="G451" s="8"/>
      <c r="H451" s="8"/>
      <c r="I451" s="8"/>
      <c r="J451" s="8"/>
    </row>
    <row r="452" spans="1:10" ht="15.75" x14ac:dyDescent="0.25">
      <c r="A452" s="10"/>
      <c r="B452" s="8"/>
      <c r="C452" s="8"/>
      <c r="D452" s="8"/>
      <c r="E452" s="8"/>
      <c r="F452" s="8"/>
      <c r="G452" s="8"/>
      <c r="H452" s="8"/>
      <c r="I452" s="8"/>
      <c r="J452" s="8"/>
    </row>
    <row r="453" spans="1:10" ht="15.75" x14ac:dyDescent="0.25">
      <c r="A453" s="10"/>
      <c r="B453" s="8"/>
      <c r="C453" s="8"/>
      <c r="D453" s="8"/>
      <c r="E453" s="8"/>
      <c r="F453" s="8"/>
      <c r="G453" s="8"/>
      <c r="H453" s="8"/>
      <c r="I453" s="8"/>
      <c r="J453" s="8"/>
    </row>
    <row r="454" spans="1:10" ht="15.75" x14ac:dyDescent="0.25">
      <c r="A454" s="10"/>
      <c r="B454" s="8"/>
      <c r="C454" s="8"/>
      <c r="D454" s="8"/>
      <c r="E454" s="8"/>
      <c r="F454" s="8"/>
      <c r="G454" s="8"/>
      <c r="H454" s="8"/>
      <c r="I454" s="8"/>
      <c r="J454" s="8"/>
    </row>
    <row r="455" spans="1:10" ht="15.75" x14ac:dyDescent="0.25">
      <c r="A455" s="10"/>
      <c r="B455" s="8"/>
      <c r="C455" s="8"/>
      <c r="D455" s="8"/>
      <c r="E455" s="8"/>
      <c r="F455" s="8"/>
      <c r="G455" s="8"/>
      <c r="H455" s="8"/>
      <c r="I455" s="8"/>
      <c r="J455" s="8"/>
    </row>
    <row r="456" spans="1:10" ht="15.75" x14ac:dyDescent="0.25">
      <c r="A456" s="10"/>
      <c r="B456" s="8"/>
      <c r="C456" s="8"/>
      <c r="D456" s="8"/>
      <c r="E456" s="8"/>
      <c r="F456" s="8"/>
      <c r="G456" s="8"/>
      <c r="H456" s="8"/>
      <c r="I456" s="8"/>
      <c r="J456" s="8"/>
    </row>
    <row r="457" spans="1:10" ht="15.75" x14ac:dyDescent="0.25">
      <c r="A457" s="10"/>
      <c r="B457" s="8"/>
      <c r="C457" s="8"/>
      <c r="D457" s="8"/>
      <c r="E457" s="8"/>
      <c r="F457" s="8"/>
      <c r="G457" s="8"/>
      <c r="H457" s="8"/>
      <c r="I457" s="8"/>
      <c r="J457" s="8"/>
    </row>
    <row r="458" spans="1:10" ht="15.75" x14ac:dyDescent="0.25">
      <c r="A458" s="10"/>
      <c r="B458" s="8"/>
      <c r="C458" s="8"/>
      <c r="D458" s="8"/>
      <c r="E458" s="8"/>
      <c r="F458" s="8"/>
      <c r="G458" s="8"/>
      <c r="H458" s="8"/>
      <c r="I458" s="8"/>
      <c r="J458" s="8"/>
    </row>
    <row r="459" spans="1:10" ht="15.75" x14ac:dyDescent="0.25">
      <c r="A459" s="10"/>
      <c r="B459" s="8"/>
      <c r="C459" s="8"/>
      <c r="D459" s="8"/>
      <c r="E459" s="8"/>
      <c r="F459" s="8"/>
      <c r="G459" s="8"/>
      <c r="H459" s="8"/>
      <c r="I459" s="8"/>
      <c r="J459" s="8"/>
    </row>
    <row r="460" spans="1:10" ht="15.75" x14ac:dyDescent="0.25">
      <c r="A460" s="10"/>
      <c r="B460" s="8"/>
      <c r="C460" s="8"/>
      <c r="D460" s="8"/>
      <c r="E460" s="8"/>
      <c r="F460" s="8"/>
      <c r="G460" s="8"/>
      <c r="H460" s="8"/>
      <c r="I460" s="8"/>
      <c r="J460" s="8"/>
    </row>
    <row r="461" spans="1:10" ht="15.75" x14ac:dyDescent="0.25">
      <c r="A461" s="10"/>
      <c r="B461" s="8"/>
      <c r="C461" s="8"/>
      <c r="D461" s="8"/>
      <c r="E461" s="8"/>
      <c r="F461" s="8"/>
      <c r="G461" s="8"/>
      <c r="H461" s="8"/>
      <c r="I461" s="8"/>
      <c r="J461" s="8"/>
    </row>
    <row r="462" spans="1:10" ht="15.75" x14ac:dyDescent="0.25">
      <c r="A462" s="10"/>
      <c r="B462" s="8"/>
      <c r="C462" s="8"/>
      <c r="D462" s="8"/>
      <c r="E462" s="8"/>
      <c r="F462" s="8"/>
      <c r="G462" s="8"/>
      <c r="H462" s="8"/>
      <c r="I462" s="8"/>
      <c r="J462" s="8"/>
    </row>
    <row r="463" spans="1:10" ht="15.75" x14ac:dyDescent="0.25">
      <c r="A463" s="10"/>
      <c r="B463" s="8"/>
      <c r="C463" s="8"/>
      <c r="D463" s="8"/>
      <c r="E463" s="8"/>
      <c r="F463" s="8"/>
      <c r="G463" s="8"/>
      <c r="H463" s="8"/>
      <c r="I463" s="8"/>
      <c r="J463" s="8"/>
    </row>
  </sheetData>
  <pageMargins left="0.70866141732283505" right="0.70866141732283505" top="0.74803149606299202" bottom="0.74803149606299202" header="0.31496062992126" footer="0.31496062992126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2"/>
  <sheetViews>
    <sheetView topLeftCell="A7" workbookViewId="0">
      <selection activeCell="B14" sqref="B14:F15"/>
    </sheetView>
  </sheetViews>
  <sheetFormatPr defaultColWidth="9.140625" defaultRowHeight="12.75" x14ac:dyDescent="0.2"/>
  <cols>
    <col min="1" max="1" width="11.7109375" style="29" customWidth="1"/>
    <col min="2" max="2" width="56" style="58" customWidth="1"/>
    <col min="3" max="5" width="9.85546875" style="58" customWidth="1"/>
    <col min="6" max="6" width="7.28515625" style="58" customWidth="1"/>
    <col min="7" max="7" width="24" style="29" bestFit="1" customWidth="1"/>
    <col min="8" max="16384" width="9.140625" style="29"/>
  </cols>
  <sheetData>
    <row r="1" spans="1:12" ht="15" x14ac:dyDescent="0.2">
      <c r="A1" s="12"/>
      <c r="B1" s="24"/>
      <c r="C1" s="24"/>
      <c r="D1" s="24"/>
      <c r="E1" s="24"/>
      <c r="F1" s="24"/>
      <c r="G1" s="12"/>
      <c r="H1" s="12"/>
      <c r="I1" s="12"/>
      <c r="J1" s="12"/>
      <c r="K1" s="12"/>
      <c r="L1" s="12"/>
    </row>
    <row r="2" spans="1:12" ht="15.75" x14ac:dyDescent="0.25">
      <c r="A2" s="204" t="s">
        <v>141</v>
      </c>
      <c r="B2" s="204"/>
      <c r="C2" s="204"/>
      <c r="D2" s="204"/>
      <c r="E2" s="204"/>
      <c r="F2" s="204"/>
      <c r="G2" s="204"/>
      <c r="H2" s="8"/>
      <c r="I2" s="8"/>
      <c r="J2" s="12"/>
      <c r="K2" s="12"/>
      <c r="L2" s="12"/>
    </row>
    <row r="3" spans="1:12" ht="15.75" x14ac:dyDescent="0.25">
      <c r="A3" s="8"/>
      <c r="B3" s="10"/>
      <c r="C3" s="10"/>
      <c r="D3" s="10"/>
      <c r="E3" s="10"/>
      <c r="F3" s="10"/>
      <c r="G3" s="8"/>
      <c r="H3" s="8"/>
      <c r="I3" s="8"/>
      <c r="J3" s="12"/>
      <c r="K3" s="12"/>
      <c r="L3" s="12"/>
    </row>
    <row r="4" spans="1:12" ht="15.75" x14ac:dyDescent="0.25">
      <c r="A4" s="64" t="s">
        <v>142</v>
      </c>
      <c r="B4" s="75"/>
      <c r="C4" s="75"/>
      <c r="D4" s="10"/>
      <c r="E4" s="10"/>
      <c r="F4" s="10"/>
      <c r="G4" s="8"/>
      <c r="H4" s="8"/>
      <c r="I4" s="8"/>
      <c r="J4" s="12"/>
      <c r="K4" s="12"/>
      <c r="L4" s="12"/>
    </row>
    <row r="5" spans="1:12" ht="15.75" x14ac:dyDescent="0.25">
      <c r="A5" s="8"/>
      <c r="B5" s="10"/>
      <c r="C5" s="10"/>
      <c r="D5" s="10"/>
      <c r="E5" s="10"/>
      <c r="F5" s="10"/>
      <c r="G5" s="8"/>
      <c r="H5" s="8"/>
      <c r="I5" s="8"/>
      <c r="J5" s="12"/>
      <c r="K5" s="12"/>
      <c r="L5" s="12"/>
    </row>
    <row r="6" spans="1:12" ht="45" customHeight="1" x14ac:dyDescent="0.25">
      <c r="A6" s="65" t="s">
        <v>143</v>
      </c>
      <c r="B6" s="31" t="s">
        <v>144</v>
      </c>
      <c r="C6" s="205" t="s">
        <v>145</v>
      </c>
      <c r="D6" s="206"/>
      <c r="E6" s="206"/>
      <c r="F6" s="207"/>
      <c r="G6" s="70" t="s">
        <v>146</v>
      </c>
      <c r="H6" s="8"/>
      <c r="I6" s="8"/>
      <c r="J6" s="12"/>
      <c r="K6" s="12"/>
      <c r="L6" s="12"/>
    </row>
    <row r="7" spans="1:12" ht="62.45" customHeight="1" x14ac:dyDescent="0.25">
      <c r="A7" s="71">
        <v>1</v>
      </c>
      <c r="B7" s="30" t="s">
        <v>147</v>
      </c>
      <c r="C7" s="208" t="s">
        <v>148</v>
      </c>
      <c r="D7" s="209"/>
      <c r="E7" s="209"/>
      <c r="F7" s="210"/>
      <c r="G7" s="72">
        <v>10662690</v>
      </c>
      <c r="H7" s="8"/>
      <c r="I7" s="8"/>
      <c r="J7" s="12"/>
      <c r="K7" s="12"/>
      <c r="L7" s="12"/>
    </row>
    <row r="8" spans="1:12" ht="15.75" x14ac:dyDescent="0.25">
      <c r="A8" s="71">
        <v>2</v>
      </c>
      <c r="B8" s="30" t="s">
        <v>149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8"/>
      <c r="I8" s="8"/>
      <c r="J8" s="12"/>
      <c r="K8" s="12"/>
      <c r="L8" s="12"/>
    </row>
    <row r="9" spans="1:12" ht="15.75" x14ac:dyDescent="0.25">
      <c r="A9" s="71">
        <v>3</v>
      </c>
      <c r="B9" s="30" t="s">
        <v>150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8"/>
      <c r="I9" s="8"/>
      <c r="J9" s="12"/>
      <c r="K9" s="12"/>
      <c r="L9" s="12"/>
    </row>
    <row r="10" spans="1:12" ht="15.75" x14ac:dyDescent="0.25">
      <c r="A10" s="71">
        <v>4</v>
      </c>
      <c r="B10" s="30" t="s">
        <v>151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8"/>
      <c r="I10" s="8"/>
      <c r="J10" s="12"/>
      <c r="K10" s="12"/>
      <c r="L10" s="12"/>
    </row>
    <row r="11" spans="1:12" ht="15.75" x14ac:dyDescent="0.25">
      <c r="A11" s="71">
        <v>5</v>
      </c>
      <c r="B11" s="30" t="s">
        <v>152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8"/>
      <c r="I11" s="8"/>
      <c r="J11" s="12"/>
      <c r="K11" s="12"/>
      <c r="L11" s="12"/>
    </row>
    <row r="12" spans="1:12" ht="15.75" x14ac:dyDescent="0.25">
      <c r="A12" s="73"/>
      <c r="B12" s="31" t="s">
        <v>153</v>
      </c>
      <c r="C12" s="74"/>
      <c r="D12" s="74"/>
      <c r="E12" s="74"/>
      <c r="F12" s="74"/>
      <c r="G12" s="72">
        <f>G7</f>
        <v>10662690</v>
      </c>
      <c r="H12" s="8"/>
      <c r="I12" s="8"/>
      <c r="J12" s="12"/>
      <c r="K12" s="12"/>
      <c r="L12" s="12"/>
    </row>
    <row r="13" spans="1:12" ht="15.75" x14ac:dyDescent="0.25">
      <c r="A13" s="8"/>
      <c r="B13" s="10"/>
      <c r="C13" s="10"/>
      <c r="D13" s="10"/>
      <c r="E13" s="10"/>
      <c r="F13" s="10"/>
      <c r="G13" s="8"/>
      <c r="H13" s="8"/>
      <c r="I13" s="8"/>
      <c r="J13" s="12"/>
      <c r="K13" s="12"/>
      <c r="L13" s="12"/>
    </row>
    <row r="14" spans="1:12" ht="15" x14ac:dyDescent="0.2">
      <c r="A14" s="12"/>
      <c r="B14" s="211" t="s">
        <v>201</v>
      </c>
      <c r="C14" s="211"/>
      <c r="D14" s="211"/>
      <c r="E14" s="211"/>
      <c r="F14" s="211"/>
      <c r="G14" s="12"/>
      <c r="H14" s="12"/>
      <c r="I14" s="12"/>
      <c r="J14" s="12"/>
      <c r="K14" s="12"/>
      <c r="L14" s="12"/>
    </row>
    <row r="15" spans="1:12" ht="15" x14ac:dyDescent="0.2">
      <c r="A15" s="12"/>
      <c r="B15" s="211"/>
      <c r="C15" s="211"/>
      <c r="D15" s="211"/>
      <c r="E15" s="211"/>
      <c r="F15" s="211"/>
      <c r="G15" s="12"/>
      <c r="H15" s="12"/>
      <c r="I15" s="12"/>
      <c r="J15" s="12"/>
      <c r="K15" s="12"/>
      <c r="L15" s="12"/>
    </row>
    <row r="16" spans="1:12" ht="15" x14ac:dyDescent="0.2">
      <c r="A16" s="12"/>
      <c r="B16" s="24"/>
      <c r="C16" s="24"/>
      <c r="D16" s="24"/>
      <c r="E16" s="24"/>
      <c r="F16" s="24"/>
      <c r="G16" s="12"/>
      <c r="H16" s="12"/>
      <c r="I16" s="12"/>
      <c r="J16" s="12"/>
      <c r="K16" s="12"/>
      <c r="L16" s="12"/>
    </row>
    <row r="17" spans="1:12" ht="15" x14ac:dyDescent="0.2">
      <c r="A17" s="12"/>
      <c r="B17" s="24"/>
      <c r="C17" s="24"/>
      <c r="D17" s="24"/>
      <c r="E17" s="24"/>
      <c r="F17" s="24"/>
      <c r="G17" s="12"/>
      <c r="H17" s="12"/>
      <c r="I17" s="12"/>
      <c r="J17" s="12"/>
      <c r="K17" s="12"/>
      <c r="L17" s="12"/>
    </row>
    <row r="18" spans="1:12" ht="15" x14ac:dyDescent="0.2">
      <c r="A18" s="12"/>
      <c r="B18" s="24"/>
      <c r="C18" s="24"/>
      <c r="D18" s="24"/>
      <c r="E18" s="24"/>
      <c r="F18" s="24"/>
      <c r="G18" s="12"/>
      <c r="H18" s="12"/>
      <c r="I18" s="12"/>
      <c r="J18" s="12"/>
      <c r="K18" s="12"/>
      <c r="L18" s="12"/>
    </row>
    <row r="19" spans="1:12" ht="15.75" x14ac:dyDescent="0.25">
      <c r="A19" s="59"/>
      <c r="B19" s="24"/>
      <c r="C19" s="24"/>
      <c r="D19" s="24"/>
      <c r="E19" s="24"/>
      <c r="F19" s="24"/>
      <c r="G19" s="12"/>
      <c r="H19" s="12"/>
      <c r="I19" s="12"/>
      <c r="J19" s="12"/>
      <c r="K19" s="12"/>
      <c r="L19" s="12"/>
    </row>
    <row r="20" spans="1:12" ht="15" x14ac:dyDescent="0.2">
      <c r="A20" s="12"/>
      <c r="B20" s="24"/>
      <c r="C20" s="24"/>
      <c r="D20" s="24"/>
      <c r="E20" s="24"/>
      <c r="F20" s="24"/>
      <c r="G20" s="12"/>
      <c r="H20" s="12"/>
      <c r="I20" s="12"/>
      <c r="J20" s="12"/>
      <c r="K20" s="12"/>
      <c r="L20" s="12"/>
    </row>
    <row r="21" spans="1:12" ht="15" x14ac:dyDescent="0.2">
      <c r="A21" s="12"/>
      <c r="B21" s="24"/>
      <c r="C21" s="24"/>
      <c r="D21" s="24"/>
      <c r="E21" s="24"/>
      <c r="F21" s="24"/>
      <c r="G21" s="12"/>
      <c r="H21" s="12"/>
      <c r="I21" s="12"/>
      <c r="J21" s="12"/>
      <c r="K21" s="12"/>
      <c r="L21" s="12"/>
    </row>
    <row r="22" spans="1:12" ht="15" x14ac:dyDescent="0.2">
      <c r="A22" s="12"/>
      <c r="B22" s="24"/>
      <c r="C22" s="24"/>
      <c r="D22" s="24"/>
      <c r="E22" s="24"/>
      <c r="F22" s="24"/>
      <c r="G22" s="12"/>
      <c r="H22" s="12"/>
      <c r="I22" s="12"/>
      <c r="J22" s="12"/>
      <c r="K22" s="12"/>
      <c r="L22" s="12"/>
    </row>
    <row r="23" spans="1:12" ht="15" x14ac:dyDescent="0.2">
      <c r="A23" s="12"/>
      <c r="B23" s="24"/>
      <c r="C23" s="24"/>
      <c r="D23" s="24"/>
      <c r="E23" s="24"/>
      <c r="F23" s="24"/>
      <c r="G23" s="12"/>
      <c r="H23" s="12"/>
      <c r="I23" s="12"/>
      <c r="J23" s="12"/>
      <c r="K23" s="12"/>
      <c r="L23" s="12"/>
    </row>
    <row r="24" spans="1:12" ht="15" x14ac:dyDescent="0.2">
      <c r="A24" s="12"/>
      <c r="B24" s="24"/>
      <c r="C24" s="24"/>
      <c r="D24" s="24"/>
      <c r="E24" s="24"/>
      <c r="F24" s="24"/>
      <c r="G24" s="12"/>
      <c r="H24" s="12"/>
      <c r="I24" s="12"/>
      <c r="J24" s="12"/>
      <c r="K24" s="12"/>
      <c r="L24" s="12"/>
    </row>
    <row r="25" spans="1:12" ht="15" x14ac:dyDescent="0.2">
      <c r="A25" s="12"/>
      <c r="B25" s="24"/>
      <c r="C25" s="24"/>
      <c r="D25" s="24"/>
      <c r="E25" s="24"/>
      <c r="F25" s="24"/>
      <c r="G25" s="12"/>
      <c r="H25" s="12"/>
      <c r="I25" s="12"/>
      <c r="J25" s="12"/>
      <c r="K25" s="12"/>
      <c r="L25" s="12"/>
    </row>
    <row r="26" spans="1:12" ht="15" x14ac:dyDescent="0.2">
      <c r="A26" s="12"/>
      <c r="B26" s="24"/>
      <c r="C26" s="24"/>
      <c r="D26" s="24"/>
      <c r="E26" s="24"/>
      <c r="F26" s="24"/>
      <c r="G26" s="12"/>
      <c r="H26" s="12"/>
      <c r="I26" s="12"/>
      <c r="J26" s="12"/>
      <c r="K26" s="12"/>
      <c r="L26" s="12"/>
    </row>
    <row r="27" spans="1:12" ht="15" x14ac:dyDescent="0.2">
      <c r="A27" s="12"/>
      <c r="B27" s="24"/>
      <c r="C27" s="24"/>
      <c r="D27" s="24"/>
      <c r="E27" s="24"/>
      <c r="F27" s="24"/>
      <c r="G27" s="12"/>
      <c r="H27" s="12"/>
      <c r="I27" s="12"/>
      <c r="J27" s="12"/>
      <c r="K27" s="12"/>
      <c r="L27" s="12"/>
    </row>
    <row r="28" spans="1:12" ht="15" x14ac:dyDescent="0.2">
      <c r="A28" s="12"/>
      <c r="B28" s="24"/>
      <c r="C28" s="24"/>
      <c r="D28" s="24"/>
      <c r="E28" s="24"/>
      <c r="F28" s="24"/>
      <c r="G28" s="12"/>
      <c r="H28" s="12"/>
      <c r="I28" s="12"/>
      <c r="J28" s="12"/>
      <c r="K28" s="12"/>
      <c r="L28" s="12"/>
    </row>
    <row r="29" spans="1:12" ht="15" x14ac:dyDescent="0.2">
      <c r="A29" s="12"/>
      <c r="B29" s="24"/>
      <c r="C29" s="24"/>
      <c r="D29" s="24"/>
      <c r="E29" s="24"/>
      <c r="F29" s="24"/>
      <c r="G29" s="12"/>
      <c r="H29" s="12"/>
      <c r="I29" s="12"/>
      <c r="J29" s="12"/>
      <c r="K29" s="12"/>
      <c r="L29" s="12"/>
    </row>
    <row r="30" spans="1:12" ht="15" x14ac:dyDescent="0.2">
      <c r="A30" s="12"/>
      <c r="B30" s="24"/>
      <c r="C30" s="24"/>
      <c r="D30" s="24"/>
      <c r="E30" s="24"/>
      <c r="F30" s="24"/>
      <c r="G30" s="12"/>
      <c r="H30" s="12"/>
      <c r="I30" s="12"/>
      <c r="J30" s="12"/>
      <c r="K30" s="12"/>
      <c r="L30" s="12"/>
    </row>
    <row r="31" spans="1:12" ht="15" x14ac:dyDescent="0.2">
      <c r="A31" s="12"/>
      <c r="B31" s="24"/>
      <c r="C31" s="24"/>
      <c r="D31" s="24"/>
      <c r="E31" s="24"/>
      <c r="F31" s="24"/>
      <c r="G31" s="12"/>
      <c r="H31" s="12"/>
      <c r="I31" s="12"/>
      <c r="J31" s="12"/>
      <c r="K31" s="12"/>
      <c r="L31" s="12"/>
    </row>
    <row r="32" spans="1:12" ht="15" x14ac:dyDescent="0.2">
      <c r="A32" s="12"/>
      <c r="B32" s="24"/>
      <c r="C32" s="24"/>
      <c r="D32" s="24"/>
      <c r="E32" s="24"/>
      <c r="F32" s="24"/>
      <c r="G32" s="12"/>
      <c r="H32" s="12"/>
      <c r="I32" s="12"/>
      <c r="J32" s="12"/>
      <c r="K32" s="12"/>
      <c r="L32" s="12"/>
    </row>
    <row r="33" spans="1:12" ht="15" x14ac:dyDescent="0.2">
      <c r="A33" s="12"/>
      <c r="B33" s="24"/>
      <c r="C33" s="24"/>
      <c r="D33" s="24"/>
      <c r="E33" s="24"/>
      <c r="F33" s="24"/>
      <c r="G33" s="12"/>
      <c r="H33" s="12"/>
      <c r="I33" s="12"/>
      <c r="J33" s="12"/>
      <c r="K33" s="12"/>
      <c r="L33" s="12"/>
    </row>
    <row r="34" spans="1:12" ht="15" x14ac:dyDescent="0.2">
      <c r="A34" s="12"/>
      <c r="B34" s="24"/>
      <c r="C34" s="24"/>
      <c r="D34" s="24"/>
      <c r="E34" s="24"/>
      <c r="F34" s="24"/>
      <c r="G34" s="12"/>
      <c r="H34" s="12"/>
      <c r="I34" s="12"/>
      <c r="J34" s="12"/>
      <c r="K34" s="12"/>
      <c r="L34" s="12"/>
    </row>
    <row r="35" spans="1:12" ht="15" x14ac:dyDescent="0.2">
      <c r="A35" s="12"/>
      <c r="B35" s="24"/>
      <c r="C35" s="24"/>
      <c r="D35" s="24"/>
      <c r="E35" s="24"/>
      <c r="F35" s="24"/>
      <c r="G35" s="12"/>
      <c r="H35" s="12"/>
      <c r="I35" s="12"/>
      <c r="J35" s="12"/>
      <c r="K35" s="12"/>
      <c r="L35" s="12"/>
    </row>
    <row r="36" spans="1:12" ht="15" x14ac:dyDescent="0.2">
      <c r="A36" s="12"/>
      <c r="B36" s="24"/>
      <c r="C36" s="24"/>
      <c r="D36" s="24"/>
      <c r="E36" s="24"/>
      <c r="F36" s="24"/>
      <c r="G36" s="12"/>
      <c r="H36" s="12"/>
      <c r="I36" s="12"/>
      <c r="J36" s="12"/>
      <c r="K36" s="12"/>
      <c r="L36" s="12"/>
    </row>
    <row r="37" spans="1:12" ht="15" x14ac:dyDescent="0.2">
      <c r="A37" s="12"/>
      <c r="B37" s="24"/>
      <c r="C37" s="24"/>
      <c r="D37" s="24"/>
      <c r="E37" s="24"/>
      <c r="F37" s="24"/>
      <c r="G37" s="12"/>
      <c r="H37" s="12"/>
      <c r="I37" s="12"/>
      <c r="J37" s="12"/>
      <c r="K37" s="12"/>
      <c r="L37" s="12"/>
    </row>
    <row r="38" spans="1:12" ht="15" x14ac:dyDescent="0.2">
      <c r="A38" s="12"/>
      <c r="B38" s="24"/>
      <c r="C38" s="24"/>
      <c r="D38" s="24"/>
      <c r="E38" s="24"/>
      <c r="F38" s="24"/>
      <c r="G38" s="12"/>
      <c r="H38" s="12"/>
      <c r="I38" s="12"/>
      <c r="J38" s="12"/>
      <c r="K38" s="12"/>
      <c r="L38" s="12"/>
    </row>
    <row r="39" spans="1:12" ht="15" x14ac:dyDescent="0.2">
      <c r="A39" s="12"/>
      <c r="B39" s="24"/>
      <c r="C39" s="24"/>
      <c r="D39" s="24"/>
      <c r="E39" s="24"/>
      <c r="F39" s="24"/>
      <c r="G39" s="12"/>
      <c r="H39" s="12"/>
      <c r="I39" s="12"/>
      <c r="J39" s="12"/>
      <c r="K39" s="12"/>
      <c r="L39" s="12"/>
    </row>
    <row r="40" spans="1:12" ht="15" x14ac:dyDescent="0.2">
      <c r="A40" s="12"/>
      <c r="B40" s="24"/>
      <c r="C40" s="24"/>
      <c r="D40" s="24"/>
      <c r="E40" s="24"/>
      <c r="F40" s="24"/>
      <c r="G40" s="12"/>
      <c r="H40" s="12"/>
      <c r="I40" s="12"/>
      <c r="J40" s="12"/>
      <c r="K40" s="12"/>
      <c r="L40" s="12"/>
    </row>
    <row r="41" spans="1:12" ht="15" x14ac:dyDescent="0.2">
      <c r="A41" s="12"/>
      <c r="B41" s="24"/>
      <c r="C41" s="24"/>
      <c r="D41" s="24"/>
      <c r="E41" s="24"/>
      <c r="F41" s="24"/>
      <c r="G41" s="12"/>
      <c r="H41" s="12"/>
      <c r="I41" s="12"/>
      <c r="J41" s="12"/>
      <c r="K41" s="12"/>
      <c r="L41" s="12"/>
    </row>
    <row r="42" spans="1:12" ht="15" x14ac:dyDescent="0.2">
      <c r="A42" s="12"/>
      <c r="B42" s="24"/>
      <c r="C42" s="24"/>
      <c r="D42" s="24"/>
      <c r="E42" s="24"/>
      <c r="F42" s="24"/>
      <c r="G42" s="12"/>
      <c r="H42" s="12"/>
      <c r="I42" s="12"/>
      <c r="J42" s="12"/>
      <c r="K42" s="12"/>
      <c r="L42" s="12"/>
    </row>
  </sheetData>
  <mergeCells count="4">
    <mergeCell ref="A2:G2"/>
    <mergeCell ref="C6:F6"/>
    <mergeCell ref="C7:F7"/>
    <mergeCell ref="B14:F15"/>
  </mergeCells>
  <pageMargins left="0.7" right="0.7" top="0.75" bottom="0.7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"/>
  <sheetViews>
    <sheetView topLeftCell="A11" workbookViewId="0">
      <selection activeCell="E10" sqref="E10"/>
    </sheetView>
  </sheetViews>
  <sheetFormatPr defaultColWidth="9.140625" defaultRowHeight="12.75" x14ac:dyDescent="0.2"/>
  <cols>
    <col min="1" max="1" width="7.5703125" style="50" customWidth="1"/>
    <col min="2" max="2" width="30.140625" style="53" customWidth="1"/>
    <col min="3" max="3" width="18.28515625" style="57" customWidth="1"/>
    <col min="4" max="4" width="20.140625" style="57" customWidth="1"/>
    <col min="5" max="5" width="16.7109375" style="57" customWidth="1"/>
    <col min="6" max="6" width="20.140625" style="57" customWidth="1"/>
    <col min="7" max="7" width="16.7109375" style="57" customWidth="1"/>
    <col min="8" max="8" width="21" style="57" customWidth="1"/>
    <col min="9" max="16384" width="9.140625" style="50"/>
  </cols>
  <sheetData>
    <row r="1" spans="1:13" ht="15" x14ac:dyDescent="0.2">
      <c r="A1" s="12"/>
      <c r="B1" s="24"/>
      <c r="C1" s="77"/>
      <c r="D1" s="77"/>
      <c r="E1" s="77"/>
      <c r="F1" s="77"/>
      <c r="G1" s="77"/>
      <c r="H1" s="77"/>
      <c r="I1" s="49"/>
      <c r="J1" s="49"/>
      <c r="K1" s="49"/>
      <c r="L1" s="49"/>
      <c r="M1" s="49"/>
    </row>
    <row r="2" spans="1:13" ht="15.75" x14ac:dyDescent="0.25">
      <c r="A2" s="64" t="s">
        <v>154</v>
      </c>
      <c r="B2" s="78"/>
      <c r="C2" s="77"/>
      <c r="D2" s="77"/>
      <c r="E2" s="77"/>
      <c r="F2" s="77"/>
      <c r="G2" s="77"/>
      <c r="H2" s="77"/>
      <c r="I2" s="49"/>
      <c r="J2" s="49"/>
      <c r="K2" s="49"/>
      <c r="L2" s="49"/>
      <c r="M2" s="49"/>
    </row>
    <row r="3" spans="1:13" ht="15.75" x14ac:dyDescent="0.25">
      <c r="A3" s="8"/>
      <c r="B3" s="24"/>
      <c r="C3" s="77"/>
      <c r="D3" s="77"/>
      <c r="E3" s="77"/>
      <c r="F3" s="77"/>
      <c r="G3" s="77"/>
      <c r="H3" s="77"/>
      <c r="I3" s="49"/>
      <c r="J3" s="49"/>
      <c r="K3" s="49"/>
      <c r="L3" s="49"/>
      <c r="M3" s="49"/>
    </row>
    <row r="4" spans="1:13" ht="31.5" x14ac:dyDescent="0.2">
      <c r="A4" s="65" t="s">
        <v>155</v>
      </c>
      <c r="B4" s="79" t="s">
        <v>156</v>
      </c>
      <c r="C4" s="212" t="s">
        <v>157</v>
      </c>
      <c r="D4" s="213"/>
      <c r="E4" s="80"/>
      <c r="F4" s="80"/>
      <c r="G4" s="80"/>
      <c r="H4" s="81" t="s">
        <v>146</v>
      </c>
      <c r="I4" s="49"/>
      <c r="J4" s="49"/>
      <c r="K4" s="49"/>
      <c r="L4" s="49"/>
      <c r="M4" s="49"/>
    </row>
    <row r="5" spans="1:13" ht="47.25" x14ac:dyDescent="0.2">
      <c r="A5" s="82"/>
      <c r="B5" s="83"/>
      <c r="C5" s="81" t="s">
        <v>304</v>
      </c>
      <c r="D5" s="81" t="s">
        <v>305</v>
      </c>
      <c r="E5" s="81" t="s">
        <v>200</v>
      </c>
      <c r="F5" s="81" t="s">
        <v>302</v>
      </c>
      <c r="G5" s="81" t="s">
        <v>303</v>
      </c>
      <c r="H5" s="84"/>
      <c r="I5" s="49"/>
      <c r="J5" s="49"/>
      <c r="K5" s="49"/>
      <c r="L5" s="49"/>
      <c r="M5" s="49"/>
    </row>
    <row r="6" spans="1:13" ht="15.75" x14ac:dyDescent="0.2">
      <c r="A6" s="214"/>
      <c r="B6" s="76" t="s">
        <v>158</v>
      </c>
      <c r="C6" s="84"/>
      <c r="D6" s="84"/>
      <c r="E6" s="84"/>
      <c r="F6" s="84"/>
      <c r="G6" s="84"/>
      <c r="H6" s="84"/>
      <c r="I6" s="49"/>
      <c r="J6" s="49"/>
      <c r="K6" s="49"/>
      <c r="L6" s="49"/>
      <c r="M6" s="49"/>
    </row>
    <row r="7" spans="1:13" ht="31.5" x14ac:dyDescent="0.25">
      <c r="A7" s="214"/>
      <c r="B7" s="85" t="s">
        <v>159</v>
      </c>
      <c r="C7" s="183">
        <v>130000</v>
      </c>
      <c r="D7" s="183">
        <v>200000</v>
      </c>
      <c r="E7" s="183">
        <v>200000</v>
      </c>
      <c r="F7" s="86" t="s">
        <v>219</v>
      </c>
      <c r="G7" s="86" t="s">
        <v>219</v>
      </c>
      <c r="H7" s="87">
        <f>C7+D7+E7</f>
        <v>530000</v>
      </c>
      <c r="I7" s="49"/>
      <c r="J7" s="49"/>
      <c r="K7" s="49"/>
      <c r="L7" s="49"/>
      <c r="M7" s="49"/>
    </row>
    <row r="8" spans="1:13" ht="15.75" x14ac:dyDescent="0.2">
      <c r="A8" s="214"/>
      <c r="B8" s="85" t="s">
        <v>160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7">
        <f t="shared" ref="H8:H10" si="0">C8+D8+E8</f>
        <v>0</v>
      </c>
      <c r="I8" s="49"/>
      <c r="J8" s="49"/>
      <c r="K8" s="49"/>
      <c r="L8" s="49"/>
      <c r="M8" s="49"/>
    </row>
    <row r="9" spans="1:13" ht="15.75" x14ac:dyDescent="0.2">
      <c r="A9" s="214"/>
      <c r="B9" s="85" t="s">
        <v>161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7">
        <f t="shared" si="0"/>
        <v>0</v>
      </c>
      <c r="I9" s="49"/>
      <c r="J9" s="49"/>
      <c r="K9" s="49"/>
      <c r="L9" s="49"/>
      <c r="M9" s="49"/>
    </row>
    <row r="10" spans="1:13" ht="15.75" x14ac:dyDescent="0.25">
      <c r="A10" s="82"/>
      <c r="B10" s="76" t="s">
        <v>162</v>
      </c>
      <c r="C10" s="183">
        <v>130000</v>
      </c>
      <c r="D10" s="183">
        <v>200000</v>
      </c>
      <c r="E10" s="183">
        <v>200000</v>
      </c>
      <c r="F10" s="86" t="s">
        <v>121</v>
      </c>
      <c r="G10" s="86" t="s">
        <v>121</v>
      </c>
      <c r="H10" s="89">
        <f t="shared" si="0"/>
        <v>530000</v>
      </c>
      <c r="I10" s="49"/>
      <c r="J10" s="49"/>
      <c r="K10" s="49"/>
      <c r="L10" s="49"/>
      <c r="M10" s="49"/>
    </row>
    <row r="11" spans="1:13" ht="47.25" x14ac:dyDescent="0.2">
      <c r="A11" s="214"/>
      <c r="B11" s="76" t="s">
        <v>163</v>
      </c>
      <c r="C11" s="90" t="s">
        <v>164</v>
      </c>
      <c r="D11" s="90" t="s">
        <v>165</v>
      </c>
      <c r="E11" s="90"/>
      <c r="F11" s="90"/>
      <c r="G11" s="90"/>
      <c r="H11" s="84"/>
      <c r="I11" s="49"/>
      <c r="J11" s="49"/>
      <c r="K11" s="49"/>
      <c r="L11" s="49"/>
      <c r="M11" s="49"/>
    </row>
    <row r="12" spans="1:13" ht="31.5" x14ac:dyDescent="0.25">
      <c r="A12" s="214"/>
      <c r="B12" s="85" t="s">
        <v>159</v>
      </c>
      <c r="C12" s="183">
        <v>120000</v>
      </c>
      <c r="D12" s="183">
        <v>160000</v>
      </c>
      <c r="E12" s="88"/>
      <c r="F12" s="86"/>
      <c r="G12" s="88"/>
      <c r="H12" s="87">
        <f>C12+D12</f>
        <v>280000</v>
      </c>
      <c r="I12" s="49"/>
      <c r="J12" s="49"/>
      <c r="K12" s="49"/>
      <c r="L12" s="49"/>
      <c r="M12" s="49"/>
    </row>
    <row r="13" spans="1:13" ht="15.75" x14ac:dyDescent="0.2">
      <c r="A13" s="214"/>
      <c r="B13" s="85" t="s">
        <v>160</v>
      </c>
      <c r="C13" s="88">
        <v>0</v>
      </c>
      <c r="D13" s="88">
        <v>0</v>
      </c>
      <c r="E13" s="88"/>
      <c r="F13" s="88"/>
      <c r="G13" s="88"/>
      <c r="H13" s="87">
        <f t="shared" ref="H13:H15" si="1">C13+D13</f>
        <v>0</v>
      </c>
      <c r="I13" s="49"/>
      <c r="J13" s="49"/>
      <c r="K13" s="49"/>
      <c r="L13" s="49"/>
      <c r="M13" s="49"/>
    </row>
    <row r="14" spans="1:13" ht="15.75" x14ac:dyDescent="0.2">
      <c r="A14" s="214"/>
      <c r="B14" s="85" t="s">
        <v>161</v>
      </c>
      <c r="C14" s="88">
        <v>0</v>
      </c>
      <c r="D14" s="88">
        <v>0</v>
      </c>
      <c r="E14" s="88"/>
      <c r="F14" s="88"/>
      <c r="G14" s="88"/>
      <c r="H14" s="87">
        <f t="shared" si="1"/>
        <v>0</v>
      </c>
      <c r="I14" s="49"/>
      <c r="J14" s="49"/>
      <c r="K14" s="49"/>
      <c r="L14" s="49"/>
      <c r="M14" s="49"/>
    </row>
    <row r="15" spans="1:13" ht="15.75" x14ac:dyDescent="0.25">
      <c r="A15" s="91"/>
      <c r="B15" s="76" t="s">
        <v>166</v>
      </c>
      <c r="C15" s="183">
        <v>120000</v>
      </c>
      <c r="D15" s="183">
        <v>160000</v>
      </c>
      <c r="E15" s="92"/>
      <c r="F15" s="86"/>
      <c r="G15" s="92"/>
      <c r="H15" s="89">
        <f t="shared" si="1"/>
        <v>280000</v>
      </c>
      <c r="I15" s="49"/>
      <c r="J15" s="49"/>
      <c r="K15" s="49"/>
      <c r="L15" s="49"/>
      <c r="M15" s="49"/>
    </row>
    <row r="16" spans="1:13" ht="31.5" x14ac:dyDescent="0.2">
      <c r="A16" s="91"/>
      <c r="B16" s="76" t="s">
        <v>207</v>
      </c>
      <c r="C16" s="84"/>
      <c r="D16" s="84"/>
      <c r="E16" s="84"/>
      <c r="F16" s="84"/>
      <c r="G16" s="84"/>
      <c r="H16" s="184">
        <f>H10+H15</f>
        <v>810000</v>
      </c>
      <c r="I16" s="49"/>
      <c r="J16" s="49"/>
      <c r="K16" s="49"/>
      <c r="L16" s="49"/>
      <c r="M16" s="49"/>
    </row>
    <row r="17" spans="1:13" ht="15.75" x14ac:dyDescent="0.2">
      <c r="A17" s="91"/>
      <c r="B17" s="76" t="s">
        <v>167</v>
      </c>
      <c r="C17" s="215" t="s">
        <v>168</v>
      </c>
      <c r="D17" s="215"/>
      <c r="E17" s="215"/>
      <c r="F17" s="215"/>
      <c r="G17" s="215"/>
      <c r="H17" s="215"/>
      <c r="I17" s="49"/>
      <c r="J17" s="49"/>
      <c r="K17" s="49"/>
      <c r="L17" s="49"/>
      <c r="M17" s="49"/>
    </row>
    <row r="18" spans="1:13" ht="15" x14ac:dyDescent="0.2">
      <c r="A18" s="55"/>
      <c r="B18" s="48"/>
      <c r="C18" s="54"/>
      <c r="D18" s="54"/>
      <c r="E18" s="54"/>
      <c r="F18" s="54"/>
      <c r="G18" s="54"/>
      <c r="H18" s="56"/>
      <c r="I18" s="49"/>
      <c r="J18" s="49"/>
      <c r="K18" s="49"/>
      <c r="L18" s="49"/>
    </row>
    <row r="19" spans="1:13" ht="30" customHeight="1" x14ac:dyDescent="0.25">
      <c r="A19" s="49"/>
      <c r="B19" s="202" t="s">
        <v>306</v>
      </c>
      <c r="C19" s="202"/>
      <c r="D19" s="202"/>
      <c r="E19" s="202"/>
      <c r="F19" s="202"/>
      <c r="G19" s="202"/>
      <c r="H19" s="202"/>
      <c r="I19" s="49"/>
      <c r="J19" s="49"/>
      <c r="K19" s="49"/>
      <c r="L19" s="49"/>
      <c r="M19" s="49"/>
    </row>
  </sheetData>
  <mergeCells count="5">
    <mergeCell ref="C4:D4"/>
    <mergeCell ref="A6:A9"/>
    <mergeCell ref="A11:A14"/>
    <mergeCell ref="C17:H17"/>
    <mergeCell ref="B19:H19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0"/>
  <sheetViews>
    <sheetView topLeftCell="A7" workbookViewId="0">
      <selection activeCell="B20" sqref="B20"/>
    </sheetView>
  </sheetViews>
  <sheetFormatPr defaultColWidth="9.140625" defaultRowHeight="12.75" x14ac:dyDescent="0.2"/>
  <cols>
    <col min="1" max="1" width="6.5703125" style="29" customWidth="1"/>
    <col min="2" max="2" width="43.140625" style="58" customWidth="1"/>
    <col min="3" max="3" width="15.42578125" style="58" customWidth="1"/>
    <col min="4" max="4" width="19" style="29" customWidth="1"/>
    <col min="5" max="5" width="17.28515625" style="29" customWidth="1"/>
    <col min="6" max="6" width="15.7109375" style="63" customWidth="1"/>
    <col min="7" max="16384" width="9.140625" style="29"/>
  </cols>
  <sheetData>
    <row r="1" spans="1:12" ht="15" x14ac:dyDescent="0.2">
      <c r="A1" s="12"/>
      <c r="B1" s="24"/>
      <c r="C1" s="24"/>
      <c r="D1" s="12"/>
      <c r="E1" s="12"/>
      <c r="F1" s="60"/>
      <c r="G1" s="12"/>
      <c r="H1" s="12"/>
      <c r="I1" s="12"/>
      <c r="J1" s="12"/>
      <c r="K1" s="12"/>
      <c r="L1" s="12"/>
    </row>
    <row r="2" spans="1:12" s="32" customFormat="1" ht="15.75" x14ac:dyDescent="0.25">
      <c r="A2" s="64" t="s">
        <v>169</v>
      </c>
      <c r="B2" s="78"/>
      <c r="C2" s="78"/>
      <c r="D2" s="61"/>
      <c r="E2" s="61"/>
      <c r="F2" s="163"/>
      <c r="G2" s="61"/>
      <c r="H2" s="61"/>
      <c r="I2" s="61"/>
      <c r="J2" s="61"/>
      <c r="K2" s="61"/>
      <c r="L2" s="61"/>
    </row>
    <row r="3" spans="1:12" ht="15" x14ac:dyDescent="0.2">
      <c r="A3" s="12"/>
      <c r="B3" s="24"/>
      <c r="C3" s="24"/>
      <c r="D3" s="12"/>
      <c r="E3" s="12"/>
      <c r="F3" s="60"/>
      <c r="G3" s="12"/>
      <c r="H3" s="12"/>
      <c r="I3" s="12"/>
      <c r="J3" s="12"/>
      <c r="K3" s="12"/>
      <c r="L3" s="12"/>
    </row>
    <row r="4" spans="1:12" s="32" customFormat="1" ht="15.75" x14ac:dyDescent="0.25">
      <c r="A4" s="65" t="s">
        <v>155</v>
      </c>
      <c r="B4" s="79" t="s">
        <v>144</v>
      </c>
      <c r="C4" s="216" t="s">
        <v>170</v>
      </c>
      <c r="D4" s="217"/>
      <c r="E4" s="217"/>
      <c r="F4" s="218"/>
      <c r="G4" s="61"/>
      <c r="H4" s="61"/>
      <c r="I4" s="61"/>
      <c r="J4" s="61"/>
      <c r="K4" s="61"/>
      <c r="L4" s="61"/>
    </row>
    <row r="5" spans="1:12" ht="47.25" x14ac:dyDescent="0.2">
      <c r="A5" s="152"/>
      <c r="B5" s="164"/>
      <c r="C5" s="79" t="s">
        <v>171</v>
      </c>
      <c r="D5" s="79" t="s">
        <v>172</v>
      </c>
      <c r="E5" s="79" t="s">
        <v>173</v>
      </c>
      <c r="F5" s="165" t="s">
        <v>174</v>
      </c>
      <c r="G5" s="12"/>
      <c r="H5" s="12"/>
      <c r="I5" s="12"/>
      <c r="J5" s="12"/>
      <c r="K5" s="12"/>
      <c r="L5" s="12"/>
    </row>
    <row r="6" spans="1:12" ht="15.75" x14ac:dyDescent="0.2">
      <c r="A6" s="73">
        <v>1</v>
      </c>
      <c r="B6" s="30" t="s">
        <v>175</v>
      </c>
      <c r="C6" s="79"/>
      <c r="D6" s="166"/>
      <c r="E6" s="166"/>
      <c r="F6" s="165"/>
      <c r="G6" s="12"/>
      <c r="H6" s="12"/>
      <c r="I6" s="12"/>
      <c r="J6" s="12"/>
      <c r="K6" s="12"/>
      <c r="L6" s="12"/>
    </row>
    <row r="7" spans="1:12" ht="41.25" customHeight="1" x14ac:dyDescent="0.2">
      <c r="A7" s="167"/>
      <c r="B7" s="30" t="s">
        <v>176</v>
      </c>
      <c r="C7" s="69" t="s">
        <v>219</v>
      </c>
      <c r="D7" s="168">
        <v>731771</v>
      </c>
      <c r="E7" s="168">
        <v>2247643</v>
      </c>
      <c r="F7" s="169">
        <f>E7+D7</f>
        <v>2979414</v>
      </c>
      <c r="G7" s="12"/>
      <c r="H7" s="12"/>
      <c r="I7" s="12"/>
      <c r="J7" s="12"/>
      <c r="K7" s="12"/>
      <c r="L7" s="12"/>
    </row>
    <row r="8" spans="1:12" ht="31.5" x14ac:dyDescent="0.2">
      <c r="A8" s="167"/>
      <c r="B8" s="30" t="s">
        <v>177</v>
      </c>
      <c r="C8" s="69">
        <v>0</v>
      </c>
      <c r="D8" s="69">
        <v>0</v>
      </c>
      <c r="E8" s="69">
        <v>0</v>
      </c>
      <c r="F8" s="69">
        <v>0</v>
      </c>
      <c r="G8" s="12"/>
      <c r="H8" s="12"/>
      <c r="I8" s="12"/>
      <c r="J8" s="12"/>
      <c r="K8" s="12"/>
      <c r="L8" s="12"/>
    </row>
    <row r="9" spans="1:12" ht="31.5" x14ac:dyDescent="0.2">
      <c r="A9" s="167"/>
      <c r="B9" s="30" t="s">
        <v>178</v>
      </c>
      <c r="C9" s="69">
        <v>0</v>
      </c>
      <c r="D9" s="69">
        <v>0</v>
      </c>
      <c r="E9" s="69">
        <v>0</v>
      </c>
      <c r="F9" s="69">
        <v>0</v>
      </c>
      <c r="G9" s="62"/>
      <c r="H9" s="12"/>
      <c r="I9" s="12"/>
      <c r="J9" s="12"/>
      <c r="K9" s="12"/>
      <c r="L9" s="12"/>
    </row>
    <row r="10" spans="1:12" ht="15.75" x14ac:dyDescent="0.2">
      <c r="A10" s="71">
        <v>2</v>
      </c>
      <c r="B10" s="30" t="s">
        <v>149</v>
      </c>
      <c r="C10" s="69">
        <v>0</v>
      </c>
      <c r="D10" s="69">
        <v>0</v>
      </c>
      <c r="E10" s="69">
        <v>0</v>
      </c>
      <c r="F10" s="69">
        <v>0</v>
      </c>
      <c r="G10" s="12"/>
      <c r="H10" s="12"/>
      <c r="I10" s="12"/>
      <c r="J10" s="12"/>
      <c r="K10" s="12"/>
      <c r="L10" s="12"/>
    </row>
    <row r="11" spans="1:12" ht="15.75" x14ac:dyDescent="0.2">
      <c r="A11" s="71">
        <v>3</v>
      </c>
      <c r="B11" s="30" t="s">
        <v>150</v>
      </c>
      <c r="C11" s="69">
        <v>0</v>
      </c>
      <c r="D11" s="69">
        <v>0</v>
      </c>
      <c r="E11" s="69">
        <v>0</v>
      </c>
      <c r="F11" s="69">
        <v>0</v>
      </c>
      <c r="G11" s="12"/>
      <c r="H11" s="12"/>
      <c r="I11" s="12"/>
      <c r="J11" s="12"/>
      <c r="K11" s="12"/>
      <c r="L11" s="12"/>
    </row>
    <row r="12" spans="1:12" ht="15.75" x14ac:dyDescent="0.2">
      <c r="A12" s="71">
        <v>4</v>
      </c>
      <c r="B12" s="30" t="s">
        <v>151</v>
      </c>
      <c r="C12" s="69">
        <v>0</v>
      </c>
      <c r="D12" s="69">
        <v>0</v>
      </c>
      <c r="E12" s="69">
        <v>0</v>
      </c>
      <c r="F12" s="69">
        <v>0</v>
      </c>
      <c r="G12" s="12"/>
      <c r="H12" s="12"/>
      <c r="I12" s="12"/>
      <c r="J12" s="12"/>
      <c r="K12" s="12"/>
      <c r="L12" s="12"/>
    </row>
    <row r="13" spans="1:12" ht="15.75" x14ac:dyDescent="0.2">
      <c r="A13" s="71">
        <v>5</v>
      </c>
      <c r="B13" s="30" t="s">
        <v>152</v>
      </c>
      <c r="C13" s="69">
        <v>0</v>
      </c>
      <c r="D13" s="69">
        <v>0</v>
      </c>
      <c r="E13" s="69">
        <v>0</v>
      </c>
      <c r="F13" s="69">
        <v>0</v>
      </c>
      <c r="G13" s="12"/>
      <c r="H13" s="12"/>
      <c r="I13" s="12"/>
      <c r="J13" s="12"/>
      <c r="K13" s="12"/>
      <c r="L13" s="12"/>
    </row>
    <row r="14" spans="1:12" ht="15.75" x14ac:dyDescent="0.2">
      <c r="A14" s="73"/>
      <c r="B14" s="31" t="s">
        <v>4</v>
      </c>
      <c r="C14" s="170" t="s">
        <v>219</v>
      </c>
      <c r="D14" s="168">
        <f>D7</f>
        <v>731771</v>
      </c>
      <c r="E14" s="168">
        <f>E7</f>
        <v>2247643</v>
      </c>
      <c r="F14" s="168">
        <f>F7</f>
        <v>2979414</v>
      </c>
      <c r="G14" s="12"/>
      <c r="H14" s="12"/>
      <c r="I14" s="12"/>
      <c r="J14" s="12"/>
      <c r="K14" s="12"/>
      <c r="L14" s="12"/>
    </row>
    <row r="15" spans="1:12" ht="15" x14ac:dyDescent="0.2">
      <c r="A15" s="12"/>
      <c r="B15" s="24"/>
      <c r="C15" s="24"/>
      <c r="D15" s="12"/>
      <c r="E15" s="12"/>
      <c r="F15" s="60"/>
      <c r="G15" s="12"/>
      <c r="H15" s="12"/>
      <c r="I15" s="12"/>
      <c r="J15" s="12"/>
      <c r="K15" s="12"/>
      <c r="L15" s="12"/>
    </row>
    <row r="16" spans="1:12" ht="15" x14ac:dyDescent="0.2">
      <c r="A16" s="12"/>
      <c r="B16" s="24"/>
      <c r="C16" s="24"/>
      <c r="D16" s="12"/>
      <c r="E16" s="12"/>
      <c r="F16" s="60"/>
      <c r="G16" s="12"/>
      <c r="H16" s="12"/>
      <c r="I16" s="12"/>
      <c r="J16" s="12"/>
      <c r="K16" s="12"/>
      <c r="L16" s="12"/>
    </row>
    <row r="17" spans="1:12" ht="15" x14ac:dyDescent="0.2">
      <c r="A17" s="12"/>
      <c r="B17" s="211" t="s">
        <v>201</v>
      </c>
      <c r="C17" s="211"/>
      <c r="D17" s="211"/>
      <c r="E17" s="211"/>
      <c r="F17" s="211"/>
      <c r="G17" s="12"/>
      <c r="H17" s="12"/>
      <c r="I17" s="12"/>
      <c r="J17" s="12"/>
      <c r="K17" s="12"/>
      <c r="L17" s="12"/>
    </row>
    <row r="18" spans="1:12" ht="15" x14ac:dyDescent="0.2">
      <c r="A18" s="12"/>
      <c r="B18" s="211"/>
      <c r="C18" s="211"/>
      <c r="D18" s="211"/>
      <c r="E18" s="211"/>
      <c r="F18" s="211"/>
      <c r="G18" s="12"/>
      <c r="H18" s="12"/>
      <c r="I18" s="12"/>
      <c r="J18" s="12"/>
      <c r="K18" s="12"/>
      <c r="L18" s="12"/>
    </row>
    <row r="19" spans="1:12" ht="15" x14ac:dyDescent="0.2">
      <c r="A19" s="12"/>
      <c r="B19" s="24"/>
      <c r="C19" s="24"/>
      <c r="D19" s="12"/>
      <c r="E19" s="12"/>
      <c r="F19" s="60"/>
      <c r="G19" s="12"/>
      <c r="H19" s="12"/>
      <c r="I19" s="12"/>
      <c r="J19" s="12"/>
      <c r="K19" s="12"/>
      <c r="L19" s="12"/>
    </row>
    <row r="20" spans="1:12" ht="15" x14ac:dyDescent="0.2">
      <c r="A20" s="12"/>
      <c r="B20" s="24"/>
      <c r="C20" s="24"/>
      <c r="D20" s="12"/>
      <c r="E20" s="12"/>
      <c r="F20" s="60"/>
      <c r="G20" s="12"/>
      <c r="H20" s="12"/>
      <c r="I20" s="12"/>
      <c r="J20" s="12"/>
      <c r="K20" s="12"/>
      <c r="L20" s="12"/>
    </row>
    <row r="21" spans="1:12" ht="15" x14ac:dyDescent="0.2">
      <c r="A21" s="12"/>
      <c r="B21" s="24"/>
      <c r="C21" s="24"/>
      <c r="D21" s="12"/>
      <c r="E21" s="12"/>
      <c r="F21" s="60"/>
      <c r="G21" s="12"/>
      <c r="H21" s="12"/>
      <c r="I21" s="12"/>
      <c r="J21" s="12"/>
      <c r="K21" s="12"/>
      <c r="L21" s="12"/>
    </row>
    <row r="22" spans="1:12" ht="15" x14ac:dyDescent="0.2">
      <c r="A22" s="12"/>
      <c r="B22" s="24"/>
      <c r="C22" s="24"/>
      <c r="D22" s="12"/>
      <c r="E22" s="12"/>
      <c r="F22" s="60"/>
      <c r="G22" s="12"/>
      <c r="H22" s="12"/>
      <c r="I22" s="12"/>
      <c r="J22" s="12"/>
      <c r="K22" s="12"/>
      <c r="L22" s="12"/>
    </row>
    <row r="23" spans="1:12" ht="15" x14ac:dyDescent="0.2">
      <c r="A23" s="12"/>
      <c r="B23" s="24"/>
      <c r="C23" s="24"/>
      <c r="D23" s="12"/>
      <c r="E23" s="12"/>
      <c r="F23" s="60"/>
      <c r="G23" s="12"/>
      <c r="H23" s="12"/>
      <c r="I23" s="12"/>
      <c r="J23" s="12"/>
      <c r="K23" s="12"/>
      <c r="L23" s="12"/>
    </row>
    <row r="24" spans="1:12" ht="15" x14ac:dyDescent="0.2">
      <c r="A24" s="12"/>
      <c r="B24" s="24"/>
      <c r="C24" s="24"/>
      <c r="D24" s="12"/>
      <c r="E24" s="12"/>
      <c r="F24" s="60"/>
      <c r="G24" s="12"/>
      <c r="H24" s="12"/>
      <c r="I24" s="12"/>
      <c r="J24" s="12"/>
      <c r="K24" s="12"/>
      <c r="L24" s="12"/>
    </row>
    <row r="25" spans="1:12" ht="15" x14ac:dyDescent="0.2">
      <c r="A25" s="12"/>
      <c r="B25" s="24"/>
      <c r="C25" s="24"/>
      <c r="D25" s="12"/>
      <c r="E25" s="12"/>
      <c r="F25" s="60"/>
      <c r="G25" s="12"/>
      <c r="H25" s="12"/>
      <c r="I25" s="12"/>
      <c r="J25" s="12"/>
      <c r="K25" s="12"/>
      <c r="L25" s="12"/>
    </row>
    <row r="26" spans="1:12" ht="15" x14ac:dyDescent="0.2">
      <c r="A26" s="12"/>
      <c r="B26" s="24"/>
      <c r="C26" s="24"/>
      <c r="D26" s="12"/>
      <c r="E26" s="12"/>
      <c r="F26" s="60"/>
      <c r="G26" s="12"/>
      <c r="H26" s="12"/>
      <c r="I26" s="12"/>
      <c r="J26" s="12"/>
      <c r="K26" s="12"/>
      <c r="L26" s="12"/>
    </row>
    <row r="27" spans="1:12" ht="15" x14ac:dyDescent="0.2">
      <c r="A27" s="12"/>
      <c r="B27" s="24"/>
      <c r="C27" s="24"/>
      <c r="D27" s="12"/>
      <c r="E27" s="12"/>
      <c r="F27" s="60"/>
      <c r="G27" s="12"/>
      <c r="H27" s="12"/>
      <c r="I27" s="12"/>
      <c r="J27" s="12"/>
      <c r="K27" s="12"/>
      <c r="L27" s="12"/>
    </row>
    <row r="28" spans="1:12" ht="15" x14ac:dyDescent="0.2">
      <c r="A28" s="12"/>
      <c r="B28" s="24"/>
      <c r="C28" s="24"/>
      <c r="D28" s="12"/>
      <c r="E28" s="12"/>
      <c r="F28" s="60"/>
      <c r="G28" s="12"/>
      <c r="H28" s="12"/>
      <c r="I28" s="12"/>
      <c r="J28" s="12"/>
      <c r="K28" s="12"/>
      <c r="L28" s="12"/>
    </row>
    <row r="29" spans="1:12" ht="15" x14ac:dyDescent="0.2">
      <c r="A29" s="12"/>
      <c r="B29" s="24"/>
      <c r="C29" s="24"/>
      <c r="D29" s="12"/>
      <c r="E29" s="12"/>
      <c r="F29" s="60"/>
      <c r="G29" s="12"/>
      <c r="H29" s="12"/>
      <c r="I29" s="12"/>
      <c r="J29" s="12"/>
      <c r="K29" s="12"/>
      <c r="L29" s="12"/>
    </row>
    <row r="30" spans="1:12" ht="15" x14ac:dyDescent="0.2">
      <c r="A30" s="12"/>
      <c r="B30" s="24"/>
      <c r="C30" s="24"/>
      <c r="D30" s="12"/>
      <c r="E30" s="12"/>
      <c r="F30" s="60"/>
      <c r="G30" s="12"/>
      <c r="H30" s="12"/>
      <c r="I30" s="12"/>
      <c r="J30" s="12"/>
      <c r="K30" s="12"/>
      <c r="L30" s="12"/>
    </row>
  </sheetData>
  <mergeCells count="2">
    <mergeCell ref="C4:F4"/>
    <mergeCell ref="B17:F1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28"/>
  <sheetViews>
    <sheetView tabSelected="1" topLeftCell="A10" workbookViewId="0">
      <selection activeCell="A25" sqref="A25"/>
    </sheetView>
  </sheetViews>
  <sheetFormatPr defaultColWidth="9.140625" defaultRowHeight="15" x14ac:dyDescent="0.25"/>
  <cols>
    <col min="1" max="1" width="17" style="13" customWidth="1"/>
    <col min="2" max="2" width="19.5703125" style="13" customWidth="1"/>
    <col min="3" max="3" width="12" style="13" customWidth="1"/>
    <col min="4" max="5" width="9.140625" style="13"/>
    <col min="6" max="6" width="12.7109375" style="13" customWidth="1"/>
    <col min="7" max="8" width="9.140625" style="13"/>
    <col min="9" max="9" width="0.140625" style="13" customWidth="1"/>
    <col min="10" max="16384" width="9.140625" style="13"/>
  </cols>
  <sheetData>
    <row r="2" spans="1:12" x14ac:dyDescent="0.25">
      <c r="A2" s="245" t="s">
        <v>179</v>
      </c>
      <c r="B2" s="245"/>
      <c r="C2" s="245"/>
      <c r="D2" s="245"/>
      <c r="E2" s="245"/>
      <c r="F2" s="245"/>
      <c r="G2" s="245"/>
      <c r="H2" s="245"/>
    </row>
    <row r="3" spans="1:12" x14ac:dyDescent="0.25">
      <c r="A3" s="33"/>
    </row>
    <row r="4" spans="1:12" ht="72" customHeight="1" x14ac:dyDescent="0.25">
      <c r="A4" s="31" t="s">
        <v>180</v>
      </c>
      <c r="B4" s="34" t="s">
        <v>181</v>
      </c>
      <c r="C4" s="34" t="s">
        <v>182</v>
      </c>
      <c r="D4" s="246" t="s">
        <v>183</v>
      </c>
      <c r="E4" s="247"/>
      <c r="F4" s="31" t="s">
        <v>184</v>
      </c>
      <c r="G4" s="246" t="s">
        <v>185</v>
      </c>
      <c r="H4" s="247"/>
      <c r="I4" s="248"/>
      <c r="J4" s="8"/>
    </row>
    <row r="5" spans="1:12" ht="15.75" customHeight="1" x14ac:dyDescent="0.45">
      <c r="A5" s="249" t="s">
        <v>186</v>
      </c>
      <c r="B5" s="250"/>
      <c r="C5" s="250"/>
      <c r="D5" s="250"/>
      <c r="E5" s="250"/>
      <c r="F5" s="250"/>
      <c r="G5" s="250"/>
      <c r="H5" s="250"/>
      <c r="I5" s="35"/>
      <c r="J5" s="8"/>
      <c r="L5" s="36"/>
    </row>
    <row r="6" spans="1:12" ht="15.75" x14ac:dyDescent="0.25">
      <c r="A6" s="30" t="s">
        <v>187</v>
      </c>
      <c r="B6" s="227" t="s">
        <v>188</v>
      </c>
      <c r="C6" s="228"/>
      <c r="D6" s="228"/>
      <c r="E6" s="228"/>
      <c r="F6" s="228"/>
      <c r="G6" s="228"/>
      <c r="H6" s="228"/>
      <c r="I6" s="229"/>
      <c r="J6" s="8"/>
    </row>
    <row r="7" spans="1:12" ht="17.25" customHeight="1" x14ac:dyDescent="0.25">
      <c r="A7" s="30" t="s">
        <v>189</v>
      </c>
      <c r="B7" s="230"/>
      <c r="C7" s="231"/>
      <c r="D7" s="231"/>
      <c r="E7" s="231"/>
      <c r="F7" s="231"/>
      <c r="G7" s="231"/>
      <c r="H7" s="231"/>
      <c r="I7" s="232"/>
      <c r="J7" s="8"/>
    </row>
    <row r="8" spans="1:12" ht="22.5" customHeight="1" x14ac:dyDescent="0.25">
      <c r="A8" s="30" t="s">
        <v>190</v>
      </c>
      <c r="B8" s="233"/>
      <c r="C8" s="234"/>
      <c r="D8" s="234"/>
      <c r="E8" s="234"/>
      <c r="F8" s="234"/>
      <c r="G8" s="234"/>
      <c r="H8" s="234"/>
      <c r="I8" s="235"/>
      <c r="J8" s="8"/>
    </row>
    <row r="9" spans="1:12" ht="15.75" x14ac:dyDescent="0.25">
      <c r="A9" s="221" t="s">
        <v>191</v>
      </c>
      <c r="B9" s="222"/>
      <c r="C9" s="222"/>
      <c r="D9" s="222"/>
      <c r="E9" s="222"/>
      <c r="F9" s="222"/>
      <c r="G9" s="222"/>
      <c r="H9" s="222"/>
      <c r="I9" s="223"/>
      <c r="J9" s="8"/>
    </row>
    <row r="10" spans="1:12" ht="4.5" customHeight="1" x14ac:dyDescent="0.25">
      <c r="A10" s="224"/>
      <c r="B10" s="225"/>
      <c r="C10" s="225"/>
      <c r="D10" s="225"/>
      <c r="E10" s="225"/>
      <c r="F10" s="225"/>
      <c r="G10" s="225"/>
      <c r="H10" s="225"/>
      <c r="I10" s="226"/>
      <c r="J10" s="8"/>
    </row>
    <row r="11" spans="1:12" ht="15.75" x14ac:dyDescent="0.25">
      <c r="A11" s="30" t="s">
        <v>187</v>
      </c>
      <c r="B11" s="227" t="s">
        <v>188</v>
      </c>
      <c r="C11" s="228"/>
      <c r="D11" s="228"/>
      <c r="E11" s="228"/>
      <c r="F11" s="228"/>
      <c r="G11" s="228"/>
      <c r="H11" s="228"/>
      <c r="I11" s="229"/>
      <c r="J11" s="8"/>
    </row>
    <row r="12" spans="1:12" ht="15.75" x14ac:dyDescent="0.25">
      <c r="A12" s="30" t="s">
        <v>189</v>
      </c>
      <c r="B12" s="230"/>
      <c r="C12" s="231"/>
      <c r="D12" s="231"/>
      <c r="E12" s="231"/>
      <c r="F12" s="231"/>
      <c r="G12" s="231"/>
      <c r="H12" s="231"/>
      <c r="I12" s="232"/>
      <c r="J12" s="8"/>
    </row>
    <row r="13" spans="1:12" ht="20.25" customHeight="1" x14ac:dyDescent="0.25">
      <c r="A13" s="30" t="s">
        <v>190</v>
      </c>
      <c r="B13" s="233"/>
      <c r="C13" s="234"/>
      <c r="D13" s="234"/>
      <c r="E13" s="234"/>
      <c r="F13" s="234"/>
      <c r="G13" s="234"/>
      <c r="H13" s="234"/>
      <c r="I13" s="235"/>
      <c r="J13" s="8"/>
    </row>
    <row r="14" spans="1:12" ht="15.75" customHeight="1" x14ac:dyDescent="0.25">
      <c r="A14" s="236" t="s">
        <v>192</v>
      </c>
      <c r="B14" s="237"/>
      <c r="C14" s="237"/>
      <c r="D14" s="237"/>
      <c r="E14" s="237"/>
      <c r="F14" s="237"/>
      <c r="G14" s="237"/>
      <c r="H14" s="237"/>
      <c r="I14" s="238"/>
      <c r="J14" s="8"/>
    </row>
    <row r="15" spans="1:12" ht="15.75" x14ac:dyDescent="0.25">
      <c r="A15" s="30" t="s">
        <v>187</v>
      </c>
      <c r="B15" s="239" t="s">
        <v>193</v>
      </c>
      <c r="C15" s="240"/>
      <c r="D15" s="240"/>
      <c r="E15" s="240"/>
      <c r="F15" s="240"/>
      <c r="G15" s="240"/>
      <c r="H15" s="240"/>
      <c r="I15" s="37"/>
      <c r="J15" s="8"/>
    </row>
    <row r="16" spans="1:12" ht="15.75" x14ac:dyDescent="0.25">
      <c r="A16" s="30" t="s">
        <v>189</v>
      </c>
      <c r="B16" s="241"/>
      <c r="C16" s="242"/>
      <c r="D16" s="242"/>
      <c r="E16" s="242"/>
      <c r="F16" s="242"/>
      <c r="G16" s="242"/>
      <c r="H16" s="242"/>
      <c r="I16" s="37"/>
      <c r="J16" s="8"/>
    </row>
    <row r="17" spans="1:11" ht="15.75" x14ac:dyDescent="0.25">
      <c r="A17" s="30" t="s">
        <v>190</v>
      </c>
      <c r="B17" s="243"/>
      <c r="C17" s="244"/>
      <c r="D17" s="244"/>
      <c r="E17" s="244"/>
      <c r="F17" s="244"/>
      <c r="G17" s="244"/>
      <c r="H17" s="244"/>
      <c r="I17" s="37"/>
      <c r="J17" s="8"/>
    </row>
    <row r="21" spans="1:11" x14ac:dyDescent="0.25">
      <c r="A21" s="32" t="s">
        <v>194</v>
      </c>
      <c r="G21" s="32" t="s">
        <v>195</v>
      </c>
      <c r="H21" s="32"/>
      <c r="I21" s="32"/>
      <c r="J21" s="32"/>
      <c r="K21" s="32"/>
    </row>
    <row r="22" spans="1:11" x14ac:dyDescent="0.25">
      <c r="A22" s="38" t="s">
        <v>208</v>
      </c>
    </row>
    <row r="23" spans="1:11" x14ac:dyDescent="0.25">
      <c r="A23" s="29" t="s">
        <v>196</v>
      </c>
    </row>
    <row r="24" spans="1:11" x14ac:dyDescent="0.25">
      <c r="A24" s="29" t="s">
        <v>301</v>
      </c>
      <c r="J24" s="29"/>
    </row>
    <row r="25" spans="1:11" x14ac:dyDescent="0.25">
      <c r="J25" s="220" t="s">
        <v>220</v>
      </c>
      <c r="K25" s="220"/>
    </row>
    <row r="26" spans="1:11" x14ac:dyDescent="0.25">
      <c r="H26" s="32" t="s">
        <v>197</v>
      </c>
      <c r="I26" s="32"/>
      <c r="J26" s="32"/>
      <c r="K26" s="32"/>
    </row>
    <row r="27" spans="1:11" x14ac:dyDescent="0.25">
      <c r="H27" s="29" t="s">
        <v>198</v>
      </c>
    </row>
    <row r="28" spans="1:11" x14ac:dyDescent="0.25">
      <c r="H28" s="219" t="s">
        <v>199</v>
      </c>
      <c r="I28" s="220"/>
      <c r="J28" s="220"/>
      <c r="K28" s="220"/>
    </row>
  </sheetData>
  <mergeCells count="11">
    <mergeCell ref="A2:H2"/>
    <mergeCell ref="D4:E4"/>
    <mergeCell ref="G4:I4"/>
    <mergeCell ref="A5:H5"/>
    <mergeCell ref="B6:I8"/>
    <mergeCell ref="H28:K28"/>
    <mergeCell ref="A9:I10"/>
    <mergeCell ref="J25:K25"/>
    <mergeCell ref="B11:I13"/>
    <mergeCell ref="A14:I14"/>
    <mergeCell ref="B15:H17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6"/>
  <sheetViews>
    <sheetView workbookViewId="0">
      <selection activeCell="D7" sqref="D7"/>
    </sheetView>
  </sheetViews>
  <sheetFormatPr defaultColWidth="9.140625" defaultRowHeight="15.75" x14ac:dyDescent="0.25"/>
  <cols>
    <col min="1" max="1" width="7" style="11" customWidth="1"/>
    <col min="2" max="2" width="28" style="8" customWidth="1"/>
    <col min="3" max="3" width="21" style="8" customWidth="1"/>
    <col min="4" max="4" width="19.5703125" style="8" customWidth="1"/>
    <col min="5" max="16384" width="9.140625" style="8"/>
  </cols>
  <sheetData>
    <row r="2" spans="1:7" x14ac:dyDescent="0.25">
      <c r="A2" s="185" t="s">
        <v>88</v>
      </c>
      <c r="B2" s="185"/>
      <c r="C2" s="185"/>
      <c r="D2" s="185"/>
    </row>
    <row r="3" spans="1:7" ht="39" customHeight="1" x14ac:dyDescent="0.25">
      <c r="A3" s="186" t="s">
        <v>89</v>
      </c>
      <c r="B3" s="186"/>
      <c r="C3" s="186"/>
      <c r="D3" s="186"/>
      <c r="E3" s="10"/>
      <c r="F3" s="10"/>
      <c r="G3" s="10"/>
    </row>
    <row r="5" spans="1:7" ht="47.25" x14ac:dyDescent="0.25">
      <c r="A5" s="79" t="s">
        <v>90</v>
      </c>
      <c r="B5" s="153" t="s">
        <v>91</v>
      </c>
      <c r="C5" s="153" t="s">
        <v>92</v>
      </c>
      <c r="D5" s="153" t="s">
        <v>93</v>
      </c>
    </row>
    <row r="6" spans="1:7" s="66" customFormat="1" ht="18" customHeight="1" x14ac:dyDescent="0.25">
      <c r="A6" s="154">
        <v>1</v>
      </c>
      <c r="B6" s="155" t="s">
        <v>257</v>
      </c>
      <c r="C6" s="155" t="s">
        <v>258</v>
      </c>
      <c r="D6" s="155">
        <v>99.18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workbookViewId="0">
      <selection activeCell="C9" sqref="C9"/>
    </sheetView>
  </sheetViews>
  <sheetFormatPr defaultColWidth="9.140625" defaultRowHeight="15" x14ac:dyDescent="0.25"/>
  <cols>
    <col min="1" max="1" width="4.7109375" style="13" customWidth="1"/>
    <col min="2" max="2" width="21.7109375" style="25" customWidth="1"/>
    <col min="3" max="3" width="24.7109375" style="25" customWidth="1"/>
    <col min="4" max="4" width="13.5703125" style="25" customWidth="1"/>
    <col min="5" max="5" width="12.7109375" style="25" customWidth="1"/>
    <col min="6" max="6" width="11.42578125" style="13" customWidth="1"/>
    <col min="7" max="16384" width="9.140625" style="13"/>
  </cols>
  <sheetData>
    <row r="1" spans="1:12" ht="37.5" customHeight="1" x14ac:dyDescent="0.25">
      <c r="A1" s="187" t="s">
        <v>94</v>
      </c>
      <c r="B1" s="187"/>
      <c r="C1" s="187"/>
      <c r="D1" s="187"/>
      <c r="E1" s="187"/>
      <c r="F1" s="187"/>
      <c r="G1" s="12"/>
      <c r="H1" s="12"/>
      <c r="I1" s="12"/>
      <c r="J1" s="12"/>
      <c r="K1" s="12"/>
      <c r="L1" s="12"/>
    </row>
    <row r="2" spans="1:12" ht="47.25" x14ac:dyDescent="0.25">
      <c r="A2" s="14" t="s">
        <v>95</v>
      </c>
      <c r="B2" s="15" t="s">
        <v>96</v>
      </c>
      <c r="C2" s="15" t="s">
        <v>97</v>
      </c>
      <c r="D2" s="15" t="s">
        <v>98</v>
      </c>
      <c r="E2" s="15" t="s">
        <v>99</v>
      </c>
      <c r="F2" s="14" t="s">
        <v>100</v>
      </c>
      <c r="G2" s="12"/>
      <c r="H2" s="12"/>
      <c r="I2" s="12"/>
      <c r="J2" s="12"/>
      <c r="K2" s="12"/>
      <c r="L2" s="12"/>
    </row>
    <row r="3" spans="1:12" ht="75" x14ac:dyDescent="0.25">
      <c r="A3" s="16">
        <v>1</v>
      </c>
      <c r="B3" s="17" t="s">
        <v>101</v>
      </c>
      <c r="C3" s="18" t="s">
        <v>102</v>
      </c>
      <c r="D3" s="18" t="s">
        <v>103</v>
      </c>
      <c r="E3" s="46">
        <v>1</v>
      </c>
      <c r="F3" s="47" t="s">
        <v>104</v>
      </c>
      <c r="G3" s="19"/>
      <c r="H3" s="12"/>
      <c r="I3" s="12"/>
      <c r="J3" s="12"/>
      <c r="K3" s="12"/>
      <c r="L3" s="12"/>
    </row>
    <row r="4" spans="1:12" ht="15.75" x14ac:dyDescent="0.25">
      <c r="A4" s="20"/>
      <c r="B4" s="21"/>
      <c r="C4" s="21"/>
      <c r="D4" s="21"/>
      <c r="E4" s="22"/>
      <c r="F4" s="23"/>
      <c r="G4" s="19"/>
      <c r="H4" s="12"/>
      <c r="I4" s="12"/>
      <c r="J4" s="12"/>
      <c r="K4" s="12"/>
      <c r="L4" s="12"/>
    </row>
    <row r="5" spans="1:12" ht="15.75" x14ac:dyDescent="0.25">
      <c r="A5" s="12"/>
      <c r="B5" s="24"/>
      <c r="C5" s="24"/>
      <c r="D5" s="24"/>
      <c r="E5" s="24"/>
      <c r="F5" s="12"/>
      <c r="G5" s="12"/>
      <c r="H5" s="12"/>
      <c r="I5" s="12"/>
      <c r="J5" s="12"/>
      <c r="K5" s="12"/>
      <c r="L5" s="12"/>
    </row>
    <row r="6" spans="1:12" ht="15.75" x14ac:dyDescent="0.25">
      <c r="A6" s="12"/>
      <c r="B6" s="24"/>
      <c r="C6" s="24"/>
      <c r="D6" s="24"/>
      <c r="E6" s="24"/>
      <c r="F6" s="12"/>
      <c r="G6" s="12"/>
      <c r="H6" s="12"/>
      <c r="I6" s="12"/>
      <c r="J6" s="12"/>
      <c r="K6" s="12"/>
      <c r="L6" s="12"/>
    </row>
    <row r="7" spans="1:12" ht="15.75" x14ac:dyDescent="0.25">
      <c r="A7" s="12"/>
      <c r="B7" s="24"/>
      <c r="C7" s="24"/>
      <c r="D7" s="24"/>
      <c r="E7" s="24"/>
      <c r="F7" s="12"/>
      <c r="G7" s="12"/>
      <c r="H7" s="12"/>
      <c r="I7" s="12"/>
      <c r="J7" s="12"/>
      <c r="K7" s="12"/>
      <c r="L7" s="12"/>
    </row>
    <row r="8" spans="1:12" ht="15.75" x14ac:dyDescent="0.25">
      <c r="A8" s="12"/>
      <c r="B8" s="24"/>
      <c r="C8" s="24"/>
      <c r="D8" s="24"/>
      <c r="E8" s="24"/>
      <c r="F8" s="12"/>
      <c r="G8" s="12"/>
      <c r="H8" s="12"/>
      <c r="I8" s="12"/>
      <c r="J8" s="12"/>
      <c r="K8" s="12"/>
      <c r="L8" s="12"/>
    </row>
    <row r="9" spans="1:12" ht="15.75" x14ac:dyDescent="0.25">
      <c r="A9" s="12"/>
      <c r="B9" s="24"/>
      <c r="C9" s="24"/>
      <c r="D9" s="24"/>
      <c r="E9" s="24"/>
      <c r="F9" s="12"/>
      <c r="G9" s="12"/>
      <c r="H9" s="12"/>
      <c r="I9" s="12"/>
      <c r="J9" s="12"/>
      <c r="K9" s="12"/>
      <c r="L9" s="12"/>
    </row>
    <row r="10" spans="1:12" ht="15.75" x14ac:dyDescent="0.25">
      <c r="A10" s="12"/>
      <c r="B10" s="24"/>
      <c r="C10" s="24"/>
      <c r="D10" s="24"/>
      <c r="E10" s="24"/>
      <c r="F10" s="12"/>
      <c r="G10" s="12"/>
      <c r="H10" s="12"/>
      <c r="I10" s="12"/>
      <c r="J10" s="12"/>
      <c r="K10" s="12"/>
      <c r="L10" s="12"/>
    </row>
    <row r="11" spans="1:12" ht="15.75" x14ac:dyDescent="0.25">
      <c r="A11" s="12"/>
      <c r="B11" s="24"/>
      <c r="C11" s="24"/>
      <c r="D11" s="24"/>
      <c r="E11" s="24"/>
      <c r="F11" s="12"/>
      <c r="G11" s="12"/>
      <c r="H11" s="12"/>
      <c r="I11" s="12"/>
      <c r="J11" s="12"/>
      <c r="K11" s="12"/>
      <c r="L11" s="12"/>
    </row>
    <row r="12" spans="1:12" ht="15.75" x14ac:dyDescent="0.25">
      <c r="A12" s="12"/>
      <c r="B12" s="24"/>
      <c r="C12" s="24"/>
      <c r="D12" s="24"/>
      <c r="E12" s="24"/>
      <c r="F12" s="12"/>
      <c r="G12" s="12"/>
      <c r="H12" s="12"/>
      <c r="I12" s="12"/>
      <c r="J12" s="12"/>
      <c r="K12" s="12"/>
      <c r="L12" s="12"/>
    </row>
    <row r="13" spans="1:12" ht="15.75" x14ac:dyDescent="0.25">
      <c r="A13" s="12"/>
      <c r="B13" s="24"/>
      <c r="C13" s="24"/>
      <c r="D13" s="24"/>
      <c r="E13" s="24"/>
      <c r="F13" s="12"/>
      <c r="G13" s="12"/>
      <c r="H13" s="12"/>
      <c r="I13" s="12"/>
      <c r="J13" s="12"/>
      <c r="K13" s="12"/>
      <c r="L13" s="12"/>
    </row>
    <row r="14" spans="1:12" ht="15.75" x14ac:dyDescent="0.25">
      <c r="A14" s="12"/>
      <c r="B14" s="24"/>
      <c r="C14" s="24"/>
      <c r="D14" s="24"/>
      <c r="E14" s="24"/>
      <c r="F14" s="12"/>
      <c r="G14" s="12"/>
      <c r="H14" s="12"/>
      <c r="I14" s="12"/>
      <c r="J14" s="12"/>
      <c r="K14" s="12"/>
      <c r="L14" s="12"/>
    </row>
    <row r="15" spans="1:12" ht="15.75" x14ac:dyDescent="0.25">
      <c r="A15" s="12"/>
      <c r="B15" s="24"/>
      <c r="C15" s="24"/>
      <c r="D15" s="24"/>
      <c r="E15" s="24"/>
      <c r="F15" s="12"/>
      <c r="G15" s="12"/>
      <c r="H15" s="12"/>
      <c r="I15" s="12"/>
      <c r="J15" s="12"/>
      <c r="K15" s="12"/>
      <c r="L15" s="12"/>
    </row>
    <row r="16" spans="1:12" ht="15.75" x14ac:dyDescent="0.25">
      <c r="A16" s="12"/>
      <c r="B16" s="24"/>
      <c r="C16" s="24"/>
      <c r="D16" s="24"/>
      <c r="E16" s="24"/>
      <c r="F16" s="12"/>
      <c r="G16" s="12"/>
      <c r="H16" s="12"/>
      <c r="I16" s="12"/>
      <c r="J16" s="12"/>
      <c r="K16" s="12"/>
      <c r="L16" s="12"/>
    </row>
    <row r="17" spans="1:12" ht="15.75" x14ac:dyDescent="0.25">
      <c r="A17" s="12"/>
      <c r="B17" s="24"/>
      <c r="C17" s="24"/>
      <c r="D17" s="24"/>
      <c r="E17" s="24"/>
      <c r="F17" s="12"/>
      <c r="G17" s="12"/>
      <c r="H17" s="12"/>
      <c r="I17" s="12"/>
      <c r="J17" s="12"/>
      <c r="K17" s="12"/>
      <c r="L17" s="12"/>
    </row>
    <row r="18" spans="1:12" ht="15.75" x14ac:dyDescent="0.25">
      <c r="A18" s="12"/>
      <c r="B18" s="24"/>
      <c r="C18" s="24"/>
      <c r="D18" s="24"/>
      <c r="E18" s="24"/>
      <c r="F18" s="12"/>
      <c r="G18" s="12"/>
      <c r="H18" s="12"/>
      <c r="I18" s="12"/>
      <c r="J18" s="12"/>
      <c r="K18" s="12"/>
      <c r="L18" s="12"/>
    </row>
    <row r="19" spans="1:12" ht="15.75" x14ac:dyDescent="0.25">
      <c r="A19" s="12"/>
      <c r="B19" s="24"/>
      <c r="C19" s="24"/>
      <c r="D19" s="24"/>
      <c r="E19" s="24"/>
      <c r="F19" s="12"/>
      <c r="G19" s="12"/>
      <c r="H19" s="12"/>
      <c r="I19" s="12"/>
      <c r="J19" s="12"/>
      <c r="K19" s="12"/>
      <c r="L19" s="12"/>
    </row>
    <row r="20" spans="1:12" ht="15.75" x14ac:dyDescent="0.25">
      <c r="A20" s="12"/>
      <c r="B20" s="24"/>
      <c r="C20" s="24"/>
      <c r="D20" s="24"/>
      <c r="E20" s="24"/>
      <c r="F20" s="12"/>
      <c r="G20" s="12"/>
      <c r="H20" s="12"/>
      <c r="I20" s="12"/>
      <c r="J20" s="12"/>
      <c r="K20" s="12"/>
      <c r="L20" s="12"/>
    </row>
    <row r="21" spans="1:12" ht="15.75" x14ac:dyDescent="0.25">
      <c r="A21" s="12"/>
      <c r="B21" s="24"/>
      <c r="C21" s="24"/>
      <c r="D21" s="24"/>
      <c r="E21" s="24"/>
      <c r="F21" s="12"/>
      <c r="G21" s="12"/>
      <c r="H21" s="12"/>
      <c r="I21" s="12"/>
      <c r="J21" s="12"/>
      <c r="K21" s="12"/>
      <c r="L21" s="12"/>
    </row>
    <row r="22" spans="1:12" ht="15.75" x14ac:dyDescent="0.25">
      <c r="A22" s="12"/>
      <c r="B22" s="24"/>
      <c r="C22" s="24"/>
      <c r="D22" s="24"/>
      <c r="E22" s="24"/>
      <c r="F22" s="12"/>
      <c r="G22" s="12"/>
      <c r="H22" s="12"/>
      <c r="I22" s="12"/>
      <c r="J22" s="12"/>
      <c r="K22" s="12"/>
      <c r="L22" s="12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1"/>
  <sheetViews>
    <sheetView workbookViewId="0">
      <selection activeCell="D80" sqref="D80"/>
    </sheetView>
  </sheetViews>
  <sheetFormatPr defaultRowHeight="15" x14ac:dyDescent="0.25"/>
  <cols>
    <col min="1" max="1" width="36" customWidth="1"/>
    <col min="2" max="2" width="12.140625" customWidth="1"/>
    <col min="3" max="3" width="11" customWidth="1"/>
    <col min="4" max="4" width="12.140625" customWidth="1"/>
    <col min="5" max="5" width="10" style="3" customWidth="1"/>
    <col min="6" max="6" width="12.140625" customWidth="1"/>
    <col min="7" max="7" width="11.5703125" customWidth="1"/>
    <col min="8" max="8" width="12.42578125" customWidth="1"/>
    <col min="9" max="9" width="10" style="3" customWidth="1"/>
    <col min="10" max="10" width="10.85546875" style="3" customWidth="1"/>
  </cols>
  <sheetData>
    <row r="1" spans="1:10" x14ac:dyDescent="0.25">
      <c r="A1" s="188" t="s">
        <v>45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5">
      <c r="A2" s="189" t="s">
        <v>9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0" ht="33.75" customHeight="1" x14ac:dyDescent="0.25">
      <c r="A3" s="93" t="s">
        <v>1</v>
      </c>
      <c r="B3" s="190" t="s">
        <v>232</v>
      </c>
      <c r="C3" s="190"/>
      <c r="D3" s="190"/>
      <c r="E3" s="190"/>
      <c r="F3" s="190" t="s">
        <v>229</v>
      </c>
      <c r="G3" s="190"/>
      <c r="H3" s="190"/>
      <c r="I3" s="190"/>
      <c r="J3" s="191" t="s">
        <v>211</v>
      </c>
    </row>
    <row r="4" spans="1:10" ht="30" x14ac:dyDescent="0.25">
      <c r="A4" s="94"/>
      <c r="B4" s="94" t="s">
        <v>2</v>
      </c>
      <c r="C4" s="94" t="s">
        <v>3</v>
      </c>
      <c r="D4" s="94" t="s">
        <v>4</v>
      </c>
      <c r="E4" s="95" t="s">
        <v>5</v>
      </c>
      <c r="F4" s="94" t="s">
        <v>2</v>
      </c>
      <c r="G4" s="94" t="s">
        <v>3</v>
      </c>
      <c r="H4" s="94" t="s">
        <v>4</v>
      </c>
      <c r="I4" s="95" t="s">
        <v>5</v>
      </c>
      <c r="J4" s="191"/>
    </row>
    <row r="5" spans="1:10" x14ac:dyDescent="0.25">
      <c r="A5" s="96" t="s">
        <v>6</v>
      </c>
      <c r="B5" s="94"/>
      <c r="C5" s="94"/>
      <c r="D5" s="94"/>
      <c r="E5" s="97"/>
      <c r="F5" s="94"/>
      <c r="G5" s="94"/>
      <c r="H5" s="94"/>
      <c r="I5" s="97"/>
      <c r="J5" s="97"/>
    </row>
    <row r="6" spans="1:10" x14ac:dyDescent="0.25">
      <c r="A6" s="96" t="s">
        <v>7</v>
      </c>
      <c r="B6" s="94"/>
      <c r="C6" s="94"/>
      <c r="D6" s="94"/>
      <c r="E6" s="97"/>
      <c r="F6" s="94"/>
      <c r="G6" s="94"/>
      <c r="H6" s="94"/>
      <c r="I6" s="97"/>
      <c r="J6" s="97"/>
    </row>
    <row r="7" spans="1:10" x14ac:dyDescent="0.25">
      <c r="A7" s="98" t="s">
        <v>8</v>
      </c>
      <c r="B7" s="98">
        <v>784350</v>
      </c>
      <c r="C7" s="94">
        <v>0</v>
      </c>
      <c r="D7" s="94">
        <v>784350</v>
      </c>
      <c r="E7" s="97">
        <v>14.043900000000001</v>
      </c>
      <c r="F7" s="94">
        <v>784350</v>
      </c>
      <c r="G7" s="94">
        <v>0</v>
      </c>
      <c r="H7" s="94">
        <v>784350</v>
      </c>
      <c r="I7" s="97">
        <v>14.043900000000001</v>
      </c>
      <c r="J7" s="97">
        <v>0</v>
      </c>
    </row>
    <row r="8" spans="1:10" x14ac:dyDescent="0.25">
      <c r="A8" s="99" t="s">
        <v>35</v>
      </c>
      <c r="B8" s="94"/>
      <c r="C8" s="94"/>
      <c r="D8" s="94"/>
      <c r="E8" s="97"/>
      <c r="F8" s="94"/>
      <c r="G8" s="94"/>
      <c r="H8" s="94"/>
      <c r="I8" s="97"/>
      <c r="J8" s="97"/>
    </row>
    <row r="9" spans="1:10" x14ac:dyDescent="0.25">
      <c r="A9" s="99" t="s">
        <v>10</v>
      </c>
      <c r="B9" s="94"/>
      <c r="C9" s="94"/>
      <c r="D9" s="94"/>
      <c r="E9" s="97"/>
      <c r="F9" s="94"/>
      <c r="G9" s="94"/>
      <c r="H9" s="94"/>
      <c r="I9" s="97"/>
      <c r="J9" s="97"/>
    </row>
    <row r="10" spans="1:10" x14ac:dyDescent="0.25">
      <c r="A10" s="99" t="s">
        <v>11</v>
      </c>
      <c r="B10" s="94">
        <v>1749701</v>
      </c>
      <c r="C10" s="94">
        <v>0</v>
      </c>
      <c r="D10" s="94">
        <v>1749701</v>
      </c>
      <c r="E10" s="97">
        <v>31.328600000000002</v>
      </c>
      <c r="F10" s="94">
        <v>2019701</v>
      </c>
      <c r="G10" s="94">
        <v>0</v>
      </c>
      <c r="H10" s="94">
        <v>2019701</v>
      </c>
      <c r="I10" s="97">
        <v>36.162999999999997</v>
      </c>
      <c r="J10" s="97">
        <v>4.8343999999999951</v>
      </c>
    </row>
    <row r="11" spans="1:10" x14ac:dyDescent="0.25">
      <c r="A11" s="99" t="s">
        <v>236</v>
      </c>
      <c r="B11" s="94"/>
      <c r="C11" s="94"/>
      <c r="D11" s="94"/>
      <c r="E11" s="97"/>
      <c r="F11" s="94"/>
      <c r="G11" s="94"/>
      <c r="H11" s="94"/>
      <c r="I11" s="97"/>
      <c r="J11" s="97"/>
    </row>
    <row r="12" spans="1:10" x14ac:dyDescent="0.25">
      <c r="A12" s="99" t="s">
        <v>237</v>
      </c>
      <c r="B12" s="94"/>
      <c r="C12" s="94"/>
      <c r="D12" s="94"/>
      <c r="E12" s="97"/>
      <c r="F12" s="94"/>
      <c r="G12" s="94"/>
      <c r="H12" s="94"/>
      <c r="I12" s="97"/>
      <c r="J12" s="97"/>
    </row>
    <row r="13" spans="1:10" x14ac:dyDescent="0.25">
      <c r="A13" s="100" t="s">
        <v>33</v>
      </c>
      <c r="B13" s="94">
        <f t="shared" ref="B13:I13" si="0">SUM(B7:B12)</f>
        <v>2534051</v>
      </c>
      <c r="C13" s="94">
        <f t="shared" si="0"/>
        <v>0</v>
      </c>
      <c r="D13" s="94">
        <f t="shared" si="0"/>
        <v>2534051</v>
      </c>
      <c r="E13" s="97">
        <f t="shared" si="0"/>
        <v>45.372500000000002</v>
      </c>
      <c r="F13" s="94">
        <f t="shared" si="0"/>
        <v>2804051</v>
      </c>
      <c r="G13" s="94">
        <f t="shared" si="0"/>
        <v>0</v>
      </c>
      <c r="H13" s="94">
        <f t="shared" si="0"/>
        <v>2804051</v>
      </c>
      <c r="I13" s="97">
        <f t="shared" si="0"/>
        <v>50.206899999999997</v>
      </c>
      <c r="J13" s="97">
        <f>I13-E13</f>
        <v>4.8343999999999951</v>
      </c>
    </row>
    <row r="14" spans="1:10" x14ac:dyDescent="0.25">
      <c r="A14" s="99"/>
      <c r="B14" s="94"/>
      <c r="C14" s="94"/>
      <c r="D14" s="94"/>
      <c r="E14" s="97"/>
      <c r="F14" s="94"/>
      <c r="G14" s="94"/>
      <c r="H14" s="94"/>
      <c r="I14" s="97"/>
      <c r="J14" s="97"/>
    </row>
    <row r="15" spans="1:10" x14ac:dyDescent="0.25">
      <c r="A15" s="100" t="s">
        <v>34</v>
      </c>
      <c r="B15" s="94"/>
      <c r="C15" s="94"/>
      <c r="D15" s="94"/>
      <c r="E15" s="97"/>
      <c r="F15" s="94"/>
      <c r="G15" s="94"/>
      <c r="H15" s="94"/>
      <c r="I15" s="97"/>
      <c r="J15" s="97"/>
    </row>
    <row r="16" spans="1:10" x14ac:dyDescent="0.25">
      <c r="A16" s="99" t="s">
        <v>49</v>
      </c>
      <c r="B16" s="94"/>
      <c r="C16" s="94"/>
      <c r="D16" s="94"/>
      <c r="E16" s="97"/>
      <c r="F16" s="94"/>
      <c r="G16" s="94"/>
      <c r="H16" s="94"/>
      <c r="I16" s="97"/>
      <c r="J16" s="97"/>
    </row>
    <row r="17" spans="1:10" x14ac:dyDescent="0.25">
      <c r="A17" s="99" t="s">
        <v>50</v>
      </c>
      <c r="B17" s="94"/>
      <c r="C17" s="94"/>
      <c r="D17" s="94"/>
      <c r="E17" s="97"/>
      <c r="F17" s="94"/>
      <c r="G17" s="94"/>
      <c r="H17" s="94"/>
      <c r="I17" s="97"/>
      <c r="J17" s="97"/>
    </row>
    <row r="18" spans="1:10" x14ac:dyDescent="0.25">
      <c r="A18" s="99" t="s">
        <v>51</v>
      </c>
      <c r="B18" s="94"/>
      <c r="C18" s="94"/>
      <c r="D18" s="94"/>
      <c r="E18" s="97"/>
      <c r="F18" s="94"/>
      <c r="G18" s="94"/>
      <c r="H18" s="94"/>
      <c r="I18" s="97"/>
      <c r="J18" s="97"/>
    </row>
    <row r="19" spans="1:10" x14ac:dyDescent="0.25">
      <c r="A19" s="99" t="s">
        <v>52</v>
      </c>
      <c r="B19" s="94"/>
      <c r="C19" s="94"/>
      <c r="D19" s="94"/>
      <c r="E19" s="97"/>
      <c r="F19" s="94"/>
      <c r="G19" s="94"/>
      <c r="H19" s="94"/>
      <c r="I19" s="97"/>
      <c r="J19" s="97"/>
    </row>
    <row r="20" spans="1:10" x14ac:dyDescent="0.25">
      <c r="A20" s="99" t="s">
        <v>36</v>
      </c>
      <c r="B20" s="94"/>
      <c r="C20" s="94"/>
      <c r="D20" s="94"/>
      <c r="E20" s="97"/>
      <c r="F20" s="94"/>
      <c r="G20" s="94"/>
      <c r="H20" s="94"/>
      <c r="I20" s="97"/>
      <c r="J20" s="97"/>
    </row>
    <row r="21" spans="1:10" x14ac:dyDescent="0.25">
      <c r="A21" s="100" t="s">
        <v>37</v>
      </c>
      <c r="B21" s="94">
        <f t="shared" ref="B21:I21" si="1">SUM(B16:B20)</f>
        <v>0</v>
      </c>
      <c r="C21" s="94">
        <f t="shared" si="1"/>
        <v>0</v>
      </c>
      <c r="D21" s="94">
        <f t="shared" si="1"/>
        <v>0</v>
      </c>
      <c r="E21" s="97">
        <f t="shared" si="1"/>
        <v>0</v>
      </c>
      <c r="F21" s="94">
        <f t="shared" si="1"/>
        <v>0</v>
      </c>
      <c r="G21" s="94">
        <f t="shared" si="1"/>
        <v>0</v>
      </c>
      <c r="H21" s="94">
        <f t="shared" si="1"/>
        <v>0</v>
      </c>
      <c r="I21" s="97">
        <f t="shared" si="1"/>
        <v>0</v>
      </c>
      <c r="J21" s="97">
        <f>I21-E21</f>
        <v>0</v>
      </c>
    </row>
    <row r="22" spans="1:10" x14ac:dyDescent="0.25">
      <c r="A22" s="99"/>
      <c r="B22" s="94"/>
      <c r="C22" s="94"/>
      <c r="D22" s="94"/>
      <c r="E22" s="97"/>
      <c r="F22" s="94"/>
      <c r="G22" s="94"/>
      <c r="H22" s="94"/>
      <c r="I22" s="97"/>
      <c r="J22" s="97"/>
    </row>
    <row r="23" spans="1:10" ht="30" x14ac:dyDescent="0.25">
      <c r="A23" s="101" t="s">
        <v>46</v>
      </c>
      <c r="B23" s="94">
        <f t="shared" ref="B23:I23" si="2">B21+B13</f>
        <v>2534051</v>
      </c>
      <c r="C23" s="94">
        <f t="shared" si="2"/>
        <v>0</v>
      </c>
      <c r="D23" s="94">
        <f t="shared" si="2"/>
        <v>2534051</v>
      </c>
      <c r="E23" s="97">
        <f t="shared" si="2"/>
        <v>45.372500000000002</v>
      </c>
      <c r="F23" s="94">
        <f t="shared" si="2"/>
        <v>2804051</v>
      </c>
      <c r="G23" s="94">
        <f t="shared" si="2"/>
        <v>0</v>
      </c>
      <c r="H23" s="94">
        <f t="shared" si="2"/>
        <v>2804051</v>
      </c>
      <c r="I23" s="97">
        <f t="shared" si="2"/>
        <v>50.206899999999997</v>
      </c>
      <c r="J23" s="97">
        <f>I23-E23</f>
        <v>4.8343999999999951</v>
      </c>
    </row>
    <row r="24" spans="1:10" x14ac:dyDescent="0.25">
      <c r="A24" s="94"/>
      <c r="B24" s="94"/>
      <c r="C24" s="94"/>
      <c r="D24" s="94"/>
      <c r="E24" s="97"/>
      <c r="F24" s="94"/>
      <c r="G24" s="94"/>
      <c r="H24" s="94"/>
      <c r="I24" s="97"/>
      <c r="J24" s="97"/>
    </row>
    <row r="25" spans="1:10" x14ac:dyDescent="0.25">
      <c r="A25" s="101" t="s">
        <v>12</v>
      </c>
      <c r="B25" s="94"/>
      <c r="C25" s="94"/>
      <c r="D25" s="94"/>
      <c r="E25" s="97"/>
      <c r="F25" s="94"/>
      <c r="G25" s="94"/>
      <c r="H25" s="94"/>
      <c r="I25" s="97"/>
      <c r="J25" s="97"/>
    </row>
    <row r="26" spans="1:10" x14ac:dyDescent="0.25">
      <c r="A26" s="100" t="s">
        <v>13</v>
      </c>
      <c r="B26" s="94"/>
      <c r="C26" s="94"/>
      <c r="D26" s="94"/>
      <c r="E26" s="97"/>
      <c r="F26" s="94"/>
      <c r="G26" s="94"/>
      <c r="H26" s="94"/>
      <c r="I26" s="97"/>
      <c r="J26" s="97"/>
    </row>
    <row r="27" spans="1:10" x14ac:dyDescent="0.25">
      <c r="A27" s="102" t="s">
        <v>14</v>
      </c>
      <c r="B27" s="94"/>
      <c r="C27" s="94"/>
      <c r="D27" s="94"/>
      <c r="E27" s="97"/>
      <c r="F27" s="94"/>
      <c r="G27" s="94"/>
      <c r="H27" s="94"/>
      <c r="I27" s="97"/>
      <c r="J27" s="97"/>
    </row>
    <row r="28" spans="1:10" x14ac:dyDescent="0.25">
      <c r="A28" s="94" t="s">
        <v>29</v>
      </c>
      <c r="B28" s="94"/>
      <c r="C28" s="94"/>
      <c r="D28" s="94"/>
      <c r="E28" s="97"/>
      <c r="F28" s="94"/>
      <c r="G28" s="94"/>
      <c r="H28" s="94"/>
      <c r="I28" s="97"/>
      <c r="J28" s="97"/>
    </row>
    <row r="29" spans="1:10" x14ac:dyDescent="0.25">
      <c r="A29" s="99" t="s">
        <v>15</v>
      </c>
      <c r="B29" s="94"/>
      <c r="C29" s="94"/>
      <c r="D29" s="94"/>
      <c r="E29" s="97"/>
      <c r="F29" s="94"/>
      <c r="G29" s="94"/>
      <c r="H29" s="94"/>
      <c r="I29" s="97"/>
      <c r="J29" s="97"/>
    </row>
    <row r="30" spans="1:10" x14ac:dyDescent="0.25">
      <c r="A30" s="99" t="s">
        <v>16</v>
      </c>
      <c r="B30" s="94"/>
      <c r="C30" s="94"/>
      <c r="D30" s="94"/>
      <c r="E30" s="97"/>
      <c r="F30" s="94"/>
      <c r="G30" s="94"/>
      <c r="H30" s="94"/>
      <c r="I30" s="97"/>
      <c r="J30" s="97"/>
    </row>
    <row r="31" spans="1:10" x14ac:dyDescent="0.25">
      <c r="A31" s="103" t="s">
        <v>17</v>
      </c>
      <c r="B31" s="94"/>
      <c r="C31" s="94"/>
      <c r="D31" s="94"/>
      <c r="E31" s="97"/>
      <c r="F31" s="94"/>
      <c r="G31" s="94"/>
      <c r="H31" s="94"/>
      <c r="I31" s="97"/>
      <c r="J31" s="97"/>
    </row>
    <row r="32" spans="1:10" x14ac:dyDescent="0.25">
      <c r="A32" s="103" t="s">
        <v>18</v>
      </c>
      <c r="B32" s="94"/>
      <c r="C32" s="94"/>
      <c r="D32" s="94"/>
      <c r="E32" s="97"/>
      <c r="F32" s="94"/>
      <c r="G32" s="94"/>
      <c r="H32" s="94"/>
      <c r="I32" s="97"/>
      <c r="J32" s="97"/>
    </row>
    <row r="33" spans="1:11" x14ac:dyDescent="0.25">
      <c r="A33" s="99" t="s">
        <v>19</v>
      </c>
      <c r="B33" s="94"/>
      <c r="C33" s="94"/>
      <c r="D33" s="94"/>
      <c r="E33" s="97"/>
      <c r="F33" s="94"/>
      <c r="G33" s="94"/>
      <c r="H33" s="94"/>
      <c r="I33" s="97"/>
      <c r="J33" s="97"/>
    </row>
    <row r="34" spans="1:11" x14ac:dyDescent="0.25">
      <c r="A34" s="103" t="s">
        <v>20</v>
      </c>
      <c r="B34" s="94"/>
      <c r="C34" s="94"/>
      <c r="D34" s="94"/>
      <c r="E34" s="97"/>
      <c r="F34" s="94"/>
      <c r="G34" s="94"/>
      <c r="H34" s="94"/>
      <c r="I34" s="97"/>
      <c r="J34" s="97"/>
    </row>
    <row r="35" spans="1:11" x14ac:dyDescent="0.25">
      <c r="A35" s="103" t="s">
        <v>53</v>
      </c>
      <c r="B35" s="94"/>
      <c r="C35" s="94"/>
      <c r="D35" s="94"/>
      <c r="E35" s="97"/>
      <c r="F35" s="94"/>
      <c r="G35" s="94"/>
      <c r="H35" s="94"/>
      <c r="I35" s="97"/>
      <c r="J35" s="97"/>
    </row>
    <row r="36" spans="1:11" x14ac:dyDescent="0.25">
      <c r="A36" s="103" t="s">
        <v>58</v>
      </c>
      <c r="B36" s="94"/>
      <c r="C36" s="94"/>
      <c r="D36" s="94"/>
      <c r="E36" s="97"/>
      <c r="F36" s="94"/>
      <c r="G36" s="94"/>
      <c r="H36" s="94"/>
      <c r="I36" s="97"/>
      <c r="J36" s="97"/>
    </row>
    <row r="37" spans="1:11" x14ac:dyDescent="0.25">
      <c r="A37" s="103" t="s">
        <v>238</v>
      </c>
      <c r="B37" s="94">
        <v>550000</v>
      </c>
      <c r="C37" s="94">
        <v>0</v>
      </c>
      <c r="D37" s="94">
        <v>550000</v>
      </c>
      <c r="E37" s="97">
        <v>9.8477999999999994</v>
      </c>
      <c r="F37" s="94">
        <v>280000</v>
      </c>
      <c r="G37" s="94">
        <v>0</v>
      </c>
      <c r="H37" s="94">
        <v>280000</v>
      </c>
      <c r="I37" s="97">
        <v>5.0133999999999999</v>
      </c>
      <c r="J37" s="97">
        <v>-4.8343999999999996</v>
      </c>
    </row>
    <row r="38" spans="1:11" x14ac:dyDescent="0.25">
      <c r="A38" s="103" t="s">
        <v>239</v>
      </c>
      <c r="B38" s="94"/>
      <c r="C38" s="94"/>
      <c r="D38" s="94"/>
      <c r="E38" s="97"/>
      <c r="F38" s="94"/>
      <c r="G38" s="94"/>
      <c r="H38" s="94"/>
      <c r="I38" s="97"/>
      <c r="J38" s="97"/>
    </row>
    <row r="39" spans="1:11" x14ac:dyDescent="0.25">
      <c r="A39" s="103" t="s">
        <v>59</v>
      </c>
      <c r="B39" s="94"/>
      <c r="C39" s="94"/>
      <c r="D39" s="94"/>
      <c r="E39" s="97"/>
      <c r="F39" s="94"/>
      <c r="G39" s="94"/>
      <c r="H39" s="94"/>
      <c r="I39" s="97"/>
      <c r="J39" s="97"/>
    </row>
    <row r="40" spans="1:11" x14ac:dyDescent="0.25">
      <c r="A40" s="103" t="s">
        <v>41</v>
      </c>
      <c r="B40" s="94"/>
      <c r="C40" s="94"/>
      <c r="D40" s="94"/>
      <c r="E40" s="97"/>
      <c r="F40" s="94"/>
      <c r="G40" s="94"/>
      <c r="H40" s="94"/>
      <c r="I40" s="97"/>
      <c r="J40" s="97"/>
    </row>
    <row r="41" spans="1:11" x14ac:dyDescent="0.25">
      <c r="A41" s="103" t="s">
        <v>240</v>
      </c>
      <c r="B41" s="94"/>
      <c r="C41" s="94"/>
      <c r="D41" s="94"/>
      <c r="E41" s="97"/>
      <c r="F41" s="94"/>
      <c r="G41" s="94"/>
      <c r="H41" s="94"/>
      <c r="I41" s="97"/>
      <c r="J41" s="97"/>
    </row>
    <row r="42" spans="1:11" x14ac:dyDescent="0.25">
      <c r="A42" s="103" t="s">
        <v>241</v>
      </c>
      <c r="B42" s="94"/>
      <c r="C42" s="94"/>
      <c r="D42" s="94"/>
      <c r="E42" s="97"/>
      <c r="F42" s="94"/>
      <c r="G42" s="94"/>
      <c r="H42" s="94"/>
      <c r="I42" s="97"/>
      <c r="J42" s="97"/>
      <c r="K42" s="51"/>
    </row>
    <row r="43" spans="1:11" x14ac:dyDescent="0.25">
      <c r="A43" s="103" t="s">
        <v>242</v>
      </c>
      <c r="B43" s="94"/>
      <c r="C43" s="94"/>
      <c r="D43" s="94"/>
      <c r="E43" s="97"/>
      <c r="F43" s="94"/>
      <c r="G43" s="94"/>
      <c r="H43" s="94"/>
      <c r="I43" s="97"/>
      <c r="J43" s="97"/>
      <c r="K43" s="52"/>
    </row>
    <row r="44" spans="1:11" x14ac:dyDescent="0.25">
      <c r="A44" s="103" t="s">
        <v>60</v>
      </c>
      <c r="B44" s="94"/>
      <c r="C44" s="94"/>
      <c r="D44" s="94"/>
      <c r="E44" s="97"/>
      <c r="F44" s="94"/>
      <c r="G44" s="94"/>
      <c r="H44" s="94"/>
      <c r="I44" s="97"/>
      <c r="J44" s="97"/>
      <c r="K44" s="51"/>
    </row>
    <row r="45" spans="1:11" x14ac:dyDescent="0.25">
      <c r="A45" s="103" t="s">
        <v>243</v>
      </c>
      <c r="B45" s="94"/>
      <c r="C45" s="94"/>
      <c r="D45" s="94"/>
      <c r="E45" s="97"/>
      <c r="F45" s="94"/>
      <c r="G45" s="94"/>
      <c r="H45" s="94"/>
      <c r="I45" s="97"/>
      <c r="J45" s="97"/>
      <c r="K45" s="51"/>
    </row>
    <row r="46" spans="1:11" x14ac:dyDescent="0.25">
      <c r="A46" s="103" t="s">
        <v>244</v>
      </c>
      <c r="B46" s="94"/>
      <c r="C46" s="94"/>
      <c r="D46" s="94"/>
      <c r="E46" s="97"/>
      <c r="F46" s="94"/>
      <c r="G46" s="94"/>
      <c r="H46" s="94"/>
      <c r="I46" s="97"/>
      <c r="J46" s="97"/>
      <c r="K46" s="51"/>
    </row>
    <row r="47" spans="1:11" x14ac:dyDescent="0.25">
      <c r="A47" s="103" t="s">
        <v>245</v>
      </c>
      <c r="B47" s="94"/>
      <c r="C47" s="94"/>
      <c r="D47" s="94"/>
      <c r="E47" s="97"/>
      <c r="F47" s="94"/>
      <c r="G47" s="94"/>
      <c r="H47" s="94"/>
      <c r="I47" s="97"/>
      <c r="J47" s="97"/>
      <c r="K47" s="52"/>
    </row>
    <row r="48" spans="1:11" x14ac:dyDescent="0.25">
      <c r="A48" s="103" t="s">
        <v>31</v>
      </c>
      <c r="B48" s="94"/>
      <c r="C48" s="94"/>
      <c r="D48" s="94"/>
      <c r="E48" s="97"/>
      <c r="F48" s="94"/>
      <c r="G48" s="94"/>
      <c r="H48" s="94"/>
      <c r="I48" s="97"/>
      <c r="J48" s="97"/>
      <c r="K48" s="51"/>
    </row>
    <row r="49" spans="1:11" x14ac:dyDescent="0.25">
      <c r="A49" s="103" t="s">
        <v>246</v>
      </c>
      <c r="B49" s="94"/>
      <c r="C49" s="94"/>
      <c r="D49" s="94"/>
      <c r="E49" s="97"/>
      <c r="F49" s="94"/>
      <c r="G49" s="94"/>
      <c r="H49" s="94"/>
      <c r="I49" s="97"/>
      <c r="J49" s="97"/>
      <c r="K49" s="51">
        <f>H53+H61</f>
        <v>0</v>
      </c>
    </row>
    <row r="50" spans="1:11" ht="45" x14ac:dyDescent="0.25">
      <c r="A50" s="103" t="s">
        <v>247</v>
      </c>
      <c r="B50" s="94"/>
      <c r="C50" s="94"/>
      <c r="D50" s="94"/>
      <c r="E50" s="97"/>
      <c r="F50" s="94"/>
      <c r="G50" s="94"/>
      <c r="H50" s="94"/>
      <c r="I50" s="97"/>
      <c r="J50" s="97"/>
      <c r="K50" s="51"/>
    </row>
    <row r="51" spans="1:11" x14ac:dyDescent="0.25">
      <c r="A51" s="104" t="s">
        <v>21</v>
      </c>
      <c r="B51" s="94">
        <f>SUM(B27:B50)</f>
        <v>550000</v>
      </c>
      <c r="C51" s="94">
        <f t="shared" ref="C51:J51" si="3">SUM(C27:C50)</f>
        <v>0</v>
      </c>
      <c r="D51" s="94">
        <f t="shared" si="3"/>
        <v>550000</v>
      </c>
      <c r="E51" s="97">
        <f t="shared" si="3"/>
        <v>9.8477999999999994</v>
      </c>
      <c r="F51" s="94">
        <f t="shared" si="3"/>
        <v>280000</v>
      </c>
      <c r="G51" s="94">
        <f t="shared" si="3"/>
        <v>0</v>
      </c>
      <c r="H51" s="94">
        <f t="shared" si="3"/>
        <v>280000</v>
      </c>
      <c r="I51" s="97">
        <f t="shared" si="3"/>
        <v>5.0133999999999999</v>
      </c>
      <c r="J51" s="97">
        <f t="shared" si="3"/>
        <v>-4.8343999999999996</v>
      </c>
      <c r="K51" s="51"/>
    </row>
    <row r="52" spans="1:11" x14ac:dyDescent="0.25">
      <c r="A52" s="101" t="s">
        <v>38</v>
      </c>
      <c r="B52" s="94"/>
      <c r="C52" s="94"/>
      <c r="D52" s="94"/>
      <c r="E52" s="97"/>
      <c r="F52" s="94"/>
      <c r="G52" s="94"/>
      <c r="H52" s="94"/>
      <c r="I52" s="97"/>
      <c r="J52" s="97"/>
      <c r="K52" s="51"/>
    </row>
    <row r="53" spans="1:11" x14ac:dyDescent="0.25">
      <c r="A53" s="94" t="s">
        <v>22</v>
      </c>
      <c r="B53" s="94"/>
      <c r="C53" s="94"/>
      <c r="D53" s="94"/>
      <c r="E53" s="97"/>
      <c r="F53" s="94"/>
      <c r="G53" s="94"/>
      <c r="H53" s="94"/>
      <c r="I53" s="97"/>
      <c r="J53" s="97"/>
      <c r="K53" s="51"/>
    </row>
    <row r="54" spans="1:11" x14ac:dyDescent="0.25">
      <c r="A54" s="94" t="s">
        <v>23</v>
      </c>
      <c r="B54" s="94">
        <v>766964</v>
      </c>
      <c r="C54" s="94">
        <v>6100</v>
      </c>
      <c r="D54" s="94">
        <v>773064</v>
      </c>
      <c r="E54" s="97">
        <v>13.841799999999999</v>
      </c>
      <c r="F54" s="94">
        <v>665206</v>
      </c>
      <c r="G54" s="94">
        <v>6100</v>
      </c>
      <c r="H54" s="94">
        <v>671306</v>
      </c>
      <c r="I54" s="97">
        <v>12.0198</v>
      </c>
      <c r="J54" s="97">
        <v>-1.8219999999999992</v>
      </c>
      <c r="K54" s="51"/>
    </row>
    <row r="55" spans="1:11" x14ac:dyDescent="0.25">
      <c r="A55" s="94" t="s">
        <v>24</v>
      </c>
      <c r="B55" s="94"/>
      <c r="C55" s="94"/>
      <c r="D55" s="94"/>
      <c r="E55" s="97"/>
      <c r="F55" s="94"/>
      <c r="G55" s="94"/>
      <c r="H55" s="94"/>
      <c r="I55" s="97"/>
      <c r="J55" s="97"/>
      <c r="K55" s="51"/>
    </row>
    <row r="56" spans="1:11" x14ac:dyDescent="0.25">
      <c r="A56" s="94" t="s">
        <v>25</v>
      </c>
      <c r="B56" s="94"/>
      <c r="C56" s="94"/>
      <c r="D56" s="94"/>
      <c r="E56" s="97"/>
      <c r="F56" s="94"/>
      <c r="G56" s="94"/>
      <c r="H56" s="94"/>
      <c r="I56" s="97"/>
      <c r="J56" s="97"/>
      <c r="K56" s="51"/>
    </row>
    <row r="57" spans="1:11" ht="30" x14ac:dyDescent="0.25">
      <c r="A57" s="98" t="s">
        <v>54</v>
      </c>
      <c r="B57" s="94">
        <v>477369</v>
      </c>
      <c r="C57" s="94">
        <v>36137</v>
      </c>
      <c r="D57" s="94">
        <v>513506</v>
      </c>
      <c r="E57" s="97">
        <v>9.1943999999999999</v>
      </c>
      <c r="F57" s="94">
        <v>565086</v>
      </c>
      <c r="G57" s="94">
        <v>31382</v>
      </c>
      <c r="H57" s="94">
        <v>596468</v>
      </c>
      <c r="I57" s="97">
        <v>10.6798</v>
      </c>
      <c r="J57" s="97">
        <f>I57-E57</f>
        <v>1.4854000000000003</v>
      </c>
      <c r="K57" s="51"/>
    </row>
    <row r="58" spans="1:11" ht="45" x14ac:dyDescent="0.25">
      <c r="A58" s="93" t="s">
        <v>55</v>
      </c>
      <c r="B58" s="94">
        <v>1042034</v>
      </c>
      <c r="C58" s="94">
        <v>0</v>
      </c>
      <c r="D58" s="94">
        <v>1042034</v>
      </c>
      <c r="E58" s="97">
        <v>18.657699999999998</v>
      </c>
      <c r="F58" s="94">
        <v>1040193</v>
      </c>
      <c r="G58" s="94">
        <v>0</v>
      </c>
      <c r="H58" s="94">
        <v>1040193</v>
      </c>
      <c r="I58" s="97">
        <v>18.6248</v>
      </c>
      <c r="J58" s="97">
        <f>I58-E58</f>
        <v>-3.2899999999997931E-2</v>
      </c>
      <c r="K58" s="51"/>
    </row>
    <row r="59" spans="1:11" x14ac:dyDescent="0.25">
      <c r="A59" s="103" t="s">
        <v>56</v>
      </c>
      <c r="B59" s="94"/>
      <c r="C59" s="94"/>
      <c r="D59" s="94"/>
      <c r="E59" s="97"/>
      <c r="F59" s="94"/>
      <c r="G59" s="94"/>
      <c r="H59" s="94"/>
      <c r="I59" s="97"/>
      <c r="J59" s="97"/>
      <c r="K59" s="51"/>
    </row>
    <row r="60" spans="1:11" x14ac:dyDescent="0.25">
      <c r="A60" s="98" t="s">
        <v>39</v>
      </c>
      <c r="B60" s="94">
        <v>1035</v>
      </c>
      <c r="C60" s="94">
        <v>3000</v>
      </c>
      <c r="D60" s="94">
        <v>4035</v>
      </c>
      <c r="E60" s="97">
        <v>7.22E-2</v>
      </c>
      <c r="F60" s="94">
        <v>4850</v>
      </c>
      <c r="G60" s="94">
        <v>3000</v>
      </c>
      <c r="H60" s="94">
        <v>7850</v>
      </c>
      <c r="I60" s="97">
        <v>0.1406</v>
      </c>
      <c r="J60" s="97">
        <v>6.8400000000000002E-2</v>
      </c>
      <c r="K60" s="51"/>
    </row>
    <row r="61" spans="1:11" x14ac:dyDescent="0.25">
      <c r="A61" s="98" t="s">
        <v>41</v>
      </c>
      <c r="B61" s="94"/>
      <c r="C61" s="94"/>
      <c r="D61" s="94"/>
      <c r="E61" s="97"/>
      <c r="F61" s="94"/>
      <c r="G61" s="94"/>
      <c r="H61" s="94"/>
      <c r="I61" s="97"/>
      <c r="J61" s="97"/>
      <c r="K61" s="51"/>
    </row>
    <row r="62" spans="1:11" ht="30.75" customHeight="1" x14ac:dyDescent="0.25">
      <c r="A62" s="103" t="s">
        <v>42</v>
      </c>
      <c r="B62" s="94"/>
      <c r="C62" s="94"/>
      <c r="D62" s="94"/>
      <c r="E62" s="97"/>
      <c r="F62" s="94"/>
      <c r="G62" s="94"/>
      <c r="H62" s="94"/>
      <c r="I62" s="97"/>
      <c r="J62" s="97"/>
      <c r="K62" s="51"/>
    </row>
    <row r="63" spans="1:11" x14ac:dyDescent="0.25">
      <c r="A63" s="103" t="s">
        <v>26</v>
      </c>
      <c r="B63" s="94"/>
      <c r="C63" s="94"/>
      <c r="D63" s="94"/>
      <c r="E63" s="97"/>
      <c r="F63" s="94"/>
      <c r="G63" s="94"/>
      <c r="H63" s="94"/>
      <c r="I63" s="97"/>
      <c r="J63" s="97"/>
      <c r="K63" s="51"/>
    </row>
    <row r="64" spans="1:11" x14ac:dyDescent="0.25">
      <c r="A64" s="103" t="s">
        <v>32</v>
      </c>
      <c r="B64" s="94">
        <v>14200</v>
      </c>
      <c r="C64" s="94">
        <v>0</v>
      </c>
      <c r="D64" s="94">
        <v>14200</v>
      </c>
      <c r="E64" s="97">
        <v>0.25430000000000003</v>
      </c>
      <c r="F64" s="94">
        <v>14200</v>
      </c>
      <c r="G64" s="94">
        <v>0</v>
      </c>
      <c r="H64" s="94">
        <v>14200</v>
      </c>
      <c r="I64" s="97">
        <v>0.25430000000000003</v>
      </c>
      <c r="J64" s="97">
        <v>0</v>
      </c>
      <c r="K64" s="51"/>
    </row>
    <row r="65" spans="1:10" x14ac:dyDescent="0.25">
      <c r="A65" s="103" t="s">
        <v>27</v>
      </c>
      <c r="B65" s="94">
        <v>0</v>
      </c>
      <c r="C65" s="94">
        <v>0</v>
      </c>
      <c r="D65" s="94">
        <v>0</v>
      </c>
      <c r="E65" s="97">
        <v>0</v>
      </c>
      <c r="F65" s="94">
        <v>100</v>
      </c>
      <c r="G65" s="94">
        <v>0</v>
      </c>
      <c r="H65" s="94">
        <v>100</v>
      </c>
      <c r="I65" s="97">
        <v>1.8E-3</v>
      </c>
      <c r="J65" s="97">
        <v>1.8E-3</v>
      </c>
    </row>
    <row r="66" spans="1:10" x14ac:dyDescent="0.25">
      <c r="A66" s="103" t="s">
        <v>248</v>
      </c>
      <c r="B66" s="94"/>
      <c r="C66" s="94"/>
      <c r="D66" s="94"/>
      <c r="E66" s="97"/>
      <c r="F66" s="94"/>
      <c r="G66" s="94"/>
      <c r="H66" s="94"/>
      <c r="I66" s="97"/>
      <c r="J66" s="97"/>
    </row>
    <row r="67" spans="1:10" x14ac:dyDescent="0.25">
      <c r="A67" s="103" t="s">
        <v>249</v>
      </c>
      <c r="B67" s="94"/>
      <c r="C67" s="94"/>
      <c r="D67" s="94"/>
      <c r="E67" s="97"/>
      <c r="F67" s="94"/>
      <c r="G67" s="94"/>
      <c r="H67" s="94"/>
      <c r="I67" s="97"/>
      <c r="J67" s="97"/>
    </row>
    <row r="68" spans="1:10" x14ac:dyDescent="0.25">
      <c r="A68" s="103" t="s">
        <v>61</v>
      </c>
      <c r="B68" s="94"/>
      <c r="C68" s="94"/>
      <c r="D68" s="94"/>
      <c r="E68" s="97"/>
      <c r="F68" s="94"/>
      <c r="G68" s="94"/>
      <c r="H68" s="94"/>
      <c r="I68" s="97"/>
      <c r="J68" s="97"/>
    </row>
    <row r="69" spans="1:10" x14ac:dyDescent="0.25">
      <c r="A69" s="103" t="s">
        <v>222</v>
      </c>
      <c r="B69" s="94">
        <v>39546</v>
      </c>
      <c r="C69" s="94">
        <v>0</v>
      </c>
      <c r="D69" s="94">
        <v>39546</v>
      </c>
      <c r="E69" s="97">
        <v>0.70809999999999995</v>
      </c>
      <c r="F69" s="94">
        <v>44821</v>
      </c>
      <c r="G69" s="94">
        <v>0</v>
      </c>
      <c r="H69" s="94">
        <v>44821</v>
      </c>
      <c r="I69" s="97">
        <v>0.80249999999999999</v>
      </c>
      <c r="J69" s="97">
        <v>9.4400000000000039E-2</v>
      </c>
    </row>
    <row r="70" spans="1:10" ht="30" x14ac:dyDescent="0.25">
      <c r="A70" s="103" t="s">
        <v>62</v>
      </c>
      <c r="B70" s="94"/>
      <c r="C70" s="94"/>
      <c r="D70" s="94"/>
      <c r="E70" s="97"/>
      <c r="F70" s="94"/>
      <c r="G70" s="94"/>
      <c r="H70" s="94"/>
      <c r="I70" s="97"/>
      <c r="J70" s="97"/>
    </row>
    <row r="71" spans="1:10" ht="30" x14ac:dyDescent="0.25">
      <c r="A71" s="103" t="s">
        <v>63</v>
      </c>
      <c r="B71" s="94">
        <v>114564</v>
      </c>
      <c r="C71" s="94">
        <v>0</v>
      </c>
      <c r="D71" s="94">
        <v>114564</v>
      </c>
      <c r="E71" s="97">
        <v>2.0512999999999999</v>
      </c>
      <c r="F71" s="94">
        <v>126011</v>
      </c>
      <c r="G71" s="94">
        <v>0</v>
      </c>
      <c r="H71" s="94">
        <v>126011</v>
      </c>
      <c r="I71" s="97">
        <v>2.2562000000000002</v>
      </c>
      <c r="J71" s="97">
        <v>0.2049000000000003</v>
      </c>
    </row>
    <row r="72" spans="1:10" x14ac:dyDescent="0.25">
      <c r="A72" s="103" t="s">
        <v>250</v>
      </c>
      <c r="B72" s="94"/>
      <c r="C72" s="94"/>
      <c r="D72" s="94"/>
      <c r="E72" s="97"/>
      <c r="F72" s="94"/>
      <c r="G72" s="94"/>
      <c r="H72" s="94"/>
      <c r="I72" s="97"/>
      <c r="J72" s="97"/>
    </row>
    <row r="73" spans="1:10" x14ac:dyDescent="0.25">
      <c r="A73" s="103" t="s">
        <v>251</v>
      </c>
      <c r="B73" s="94"/>
      <c r="C73" s="94"/>
      <c r="D73" s="94"/>
      <c r="E73" s="97"/>
      <c r="F73" s="94"/>
      <c r="G73" s="94"/>
      <c r="H73" s="94"/>
      <c r="I73" s="97"/>
      <c r="J73" s="97"/>
    </row>
    <row r="74" spans="1:10" x14ac:dyDescent="0.25">
      <c r="A74" s="103" t="s">
        <v>252</v>
      </c>
      <c r="B74" s="94"/>
      <c r="C74" s="94"/>
      <c r="D74" s="94"/>
      <c r="E74" s="97"/>
      <c r="F74" s="94"/>
      <c r="G74" s="94"/>
      <c r="H74" s="94"/>
      <c r="I74" s="97"/>
      <c r="J74" s="97"/>
    </row>
    <row r="75" spans="1:10" ht="60" x14ac:dyDescent="0.25">
      <c r="A75" s="103" t="s">
        <v>253</v>
      </c>
      <c r="B75" s="94"/>
      <c r="C75" s="94"/>
      <c r="D75" s="94"/>
      <c r="E75" s="97"/>
      <c r="F75" s="94"/>
      <c r="G75" s="94"/>
      <c r="H75" s="94"/>
      <c r="I75" s="97"/>
      <c r="J75" s="97"/>
    </row>
    <row r="76" spans="1:10" x14ac:dyDescent="0.25">
      <c r="A76" s="103" t="s">
        <v>254</v>
      </c>
      <c r="B76" s="94"/>
      <c r="C76" s="94"/>
      <c r="D76" s="94"/>
      <c r="E76" s="97"/>
      <c r="F76" s="94"/>
      <c r="G76" s="94"/>
      <c r="H76" s="94"/>
      <c r="I76" s="97"/>
      <c r="J76" s="97"/>
    </row>
    <row r="77" spans="1:10" x14ac:dyDescent="0.25">
      <c r="A77" s="101" t="s">
        <v>28</v>
      </c>
      <c r="B77" s="94">
        <f t="shared" ref="B77:J77" si="4">SUM(B53:B76)</f>
        <v>2455712</v>
      </c>
      <c r="C77" s="94">
        <f t="shared" si="4"/>
        <v>45237</v>
      </c>
      <c r="D77" s="94">
        <f t="shared" si="4"/>
        <v>2500949</v>
      </c>
      <c r="E77" s="97">
        <f t="shared" si="4"/>
        <v>44.779800000000002</v>
      </c>
      <c r="F77" s="94">
        <f t="shared" si="4"/>
        <v>2460467</v>
      </c>
      <c r="G77" s="94">
        <f t="shared" si="4"/>
        <v>40482</v>
      </c>
      <c r="H77" s="94">
        <f t="shared" si="4"/>
        <v>2500949</v>
      </c>
      <c r="I77" s="97">
        <f t="shared" si="4"/>
        <v>44.779800000000002</v>
      </c>
      <c r="J77" s="97">
        <f t="shared" si="4"/>
        <v>3.5527136788005009E-15</v>
      </c>
    </row>
    <row r="78" spans="1:10" ht="30" x14ac:dyDescent="0.25">
      <c r="A78" s="101" t="s">
        <v>30</v>
      </c>
      <c r="B78" s="94">
        <f t="shared" ref="B78:I78" si="5">B77+B51</f>
        <v>3005712</v>
      </c>
      <c r="C78" s="94">
        <f t="shared" si="5"/>
        <v>45237</v>
      </c>
      <c r="D78" s="94">
        <f t="shared" si="5"/>
        <v>3050949</v>
      </c>
      <c r="E78" s="97">
        <f t="shared" si="5"/>
        <v>54.627600000000001</v>
      </c>
      <c r="F78" s="94">
        <f t="shared" si="5"/>
        <v>2740467</v>
      </c>
      <c r="G78" s="94">
        <f t="shared" si="5"/>
        <v>40482</v>
      </c>
      <c r="H78" s="94">
        <f t="shared" si="5"/>
        <v>2780949</v>
      </c>
      <c r="I78" s="97">
        <f t="shared" si="5"/>
        <v>49.793199999999999</v>
      </c>
      <c r="J78" s="97">
        <f>I78-E78</f>
        <v>-4.8344000000000023</v>
      </c>
    </row>
    <row r="79" spans="1:10" ht="30" x14ac:dyDescent="0.25">
      <c r="A79" s="102" t="s">
        <v>255</v>
      </c>
      <c r="B79" s="94"/>
      <c r="C79" s="94"/>
      <c r="D79" s="94"/>
      <c r="E79" s="97"/>
      <c r="F79" s="94"/>
      <c r="G79" s="94"/>
      <c r="H79" s="94"/>
      <c r="I79" s="97"/>
      <c r="J79" s="97"/>
    </row>
    <row r="80" spans="1:10" ht="30" x14ac:dyDescent="0.25">
      <c r="A80" s="102" t="s">
        <v>256</v>
      </c>
      <c r="B80" s="94"/>
      <c r="C80" s="94"/>
      <c r="D80" s="94"/>
      <c r="E80" s="97"/>
      <c r="F80" s="94"/>
      <c r="G80" s="94"/>
      <c r="H80" s="94"/>
      <c r="I80" s="97"/>
      <c r="J80" s="97"/>
    </row>
    <row r="81" spans="1:10" x14ac:dyDescent="0.25">
      <c r="A81" s="101" t="s">
        <v>40</v>
      </c>
      <c r="B81" s="94">
        <f t="shared" ref="B81:J81" si="6">B79+B78+B23+B80</f>
        <v>5539763</v>
      </c>
      <c r="C81" s="94">
        <f t="shared" si="6"/>
        <v>45237</v>
      </c>
      <c r="D81" s="94">
        <f t="shared" si="6"/>
        <v>5585000</v>
      </c>
      <c r="E81" s="97">
        <v>100</v>
      </c>
      <c r="F81" s="94">
        <f t="shared" si="6"/>
        <v>5544518</v>
      </c>
      <c r="G81" s="94">
        <f t="shared" si="6"/>
        <v>40482</v>
      </c>
      <c r="H81" s="94">
        <f t="shared" si="6"/>
        <v>5585000</v>
      </c>
      <c r="I81" s="97">
        <v>100</v>
      </c>
      <c r="J81" s="97">
        <f t="shared" si="6"/>
        <v>-7.1054273576010019E-15</v>
      </c>
    </row>
  </sheetData>
  <mergeCells count="5">
    <mergeCell ref="A1:J1"/>
    <mergeCell ref="A2:J2"/>
    <mergeCell ref="B3:E3"/>
    <mergeCell ref="F3:I3"/>
    <mergeCell ref="J3:J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topLeftCell="A10" workbookViewId="0">
      <selection activeCell="G23" sqref="G23"/>
    </sheetView>
  </sheetViews>
  <sheetFormatPr defaultRowHeight="15" x14ac:dyDescent="0.25"/>
  <cols>
    <col min="1" max="1" width="5.85546875" customWidth="1"/>
    <col min="2" max="2" width="31.42578125" style="4" customWidth="1"/>
    <col min="3" max="3" width="12.85546875" customWidth="1"/>
    <col min="4" max="4" width="12.42578125" style="3" customWidth="1"/>
    <col min="5" max="5" width="15.28515625" style="3" customWidth="1"/>
    <col min="6" max="6" width="12.42578125" customWidth="1"/>
    <col min="7" max="7" width="12.42578125" style="3" customWidth="1"/>
    <col min="8" max="8" width="15.28515625" style="3" customWidth="1"/>
    <col min="9" max="9" width="11.28515625" style="3" customWidth="1"/>
  </cols>
  <sheetData>
    <row r="1" spans="1:9" x14ac:dyDescent="0.25">
      <c r="A1" s="192" t="s">
        <v>48</v>
      </c>
      <c r="B1" s="192"/>
      <c r="C1" s="192"/>
      <c r="D1" s="192"/>
      <c r="E1" s="192"/>
      <c r="F1" s="192"/>
      <c r="G1" s="192"/>
      <c r="H1" s="192"/>
      <c r="I1" s="192"/>
    </row>
    <row r="2" spans="1:9" x14ac:dyDescent="0.25">
      <c r="A2" s="94"/>
      <c r="B2" s="106"/>
      <c r="C2" s="94"/>
      <c r="D2" s="97"/>
      <c r="E2" s="97"/>
      <c r="F2" s="94"/>
      <c r="G2" s="97"/>
      <c r="H2" s="97"/>
      <c r="I2" s="97"/>
    </row>
    <row r="3" spans="1:9" ht="33" customHeight="1" x14ac:dyDescent="0.25">
      <c r="A3" s="94"/>
      <c r="B3" s="106"/>
      <c r="C3" s="190" t="s">
        <v>233</v>
      </c>
      <c r="D3" s="190"/>
      <c r="E3" s="190"/>
      <c r="F3" s="190" t="s">
        <v>230</v>
      </c>
      <c r="G3" s="190"/>
      <c r="H3" s="190"/>
      <c r="I3" s="191" t="s">
        <v>223</v>
      </c>
    </row>
    <row r="4" spans="1:9" ht="73.150000000000006" customHeight="1" x14ac:dyDescent="0.25">
      <c r="A4" s="105" t="s">
        <v>47</v>
      </c>
      <c r="B4" s="106" t="s">
        <v>43</v>
      </c>
      <c r="C4" s="98" t="s">
        <v>44</v>
      </c>
      <c r="D4" s="95" t="s">
        <v>224</v>
      </c>
      <c r="E4" s="95" t="s">
        <v>209</v>
      </c>
      <c r="F4" s="98" t="s">
        <v>44</v>
      </c>
      <c r="G4" s="95" t="s">
        <v>224</v>
      </c>
      <c r="H4" s="95" t="s">
        <v>209</v>
      </c>
      <c r="I4" s="191"/>
    </row>
    <row r="5" spans="1:9" ht="30" x14ac:dyDescent="0.25">
      <c r="A5" s="94">
        <v>1</v>
      </c>
      <c r="B5" s="106" t="s">
        <v>64</v>
      </c>
      <c r="C5" s="94">
        <v>1115700</v>
      </c>
      <c r="D5" s="97">
        <v>19.976700000000001</v>
      </c>
      <c r="E5" s="97">
        <v>0</v>
      </c>
      <c r="F5" s="94">
        <v>1115700</v>
      </c>
      <c r="G5" s="97">
        <v>19.976700000000001</v>
      </c>
      <c r="H5" s="97">
        <v>0</v>
      </c>
      <c r="I5" s="97">
        <v>0</v>
      </c>
    </row>
    <row r="6" spans="1:9" x14ac:dyDescent="0.25">
      <c r="A6" s="94">
        <v>2</v>
      </c>
      <c r="B6" s="106" t="s">
        <v>212</v>
      </c>
      <c r="C6" s="94">
        <v>357251</v>
      </c>
      <c r="D6" s="97">
        <v>6.3966000000000003</v>
      </c>
      <c r="E6" s="97">
        <v>0</v>
      </c>
      <c r="F6" s="94">
        <v>627251</v>
      </c>
      <c r="G6" s="97">
        <v>11.231</v>
      </c>
      <c r="H6" s="97">
        <v>0</v>
      </c>
      <c r="I6" s="97">
        <v>4.8343999999999996</v>
      </c>
    </row>
    <row r="7" spans="1:9" ht="30" x14ac:dyDescent="0.25">
      <c r="A7" s="94">
        <v>3</v>
      </c>
      <c r="B7" s="106" t="s">
        <v>65</v>
      </c>
      <c r="C7" s="94">
        <v>400550</v>
      </c>
      <c r="D7" s="97">
        <v>7.1718999999999999</v>
      </c>
      <c r="E7" s="97">
        <v>0</v>
      </c>
      <c r="F7" s="94">
        <v>400550</v>
      </c>
      <c r="G7" s="97">
        <v>7.1718999999999999</v>
      </c>
      <c r="H7" s="97">
        <v>0</v>
      </c>
      <c r="I7" s="97">
        <v>0</v>
      </c>
    </row>
    <row r="8" spans="1:9" ht="30" x14ac:dyDescent="0.25">
      <c r="A8" s="94">
        <v>4</v>
      </c>
      <c r="B8" s="106" t="s">
        <v>66</v>
      </c>
      <c r="C8" s="94">
        <v>276750</v>
      </c>
      <c r="D8" s="97">
        <v>4.9551999999999996</v>
      </c>
      <c r="E8" s="97">
        <v>0</v>
      </c>
      <c r="F8" s="94">
        <v>276750</v>
      </c>
      <c r="G8" s="97">
        <v>4.9551999999999996</v>
      </c>
      <c r="H8" s="97">
        <v>0</v>
      </c>
      <c r="I8" s="97">
        <v>0</v>
      </c>
    </row>
    <row r="9" spans="1:9" x14ac:dyDescent="0.25">
      <c r="A9" s="94">
        <v>5</v>
      </c>
      <c r="B9" s="106" t="s">
        <v>67</v>
      </c>
      <c r="C9" s="94">
        <v>154300</v>
      </c>
      <c r="D9" s="97">
        <v>2.7627999999999999</v>
      </c>
      <c r="E9" s="97">
        <v>0</v>
      </c>
      <c r="F9" s="94">
        <v>154300</v>
      </c>
      <c r="G9" s="97">
        <v>2.7627999999999999</v>
      </c>
      <c r="H9" s="97">
        <v>0</v>
      </c>
      <c r="I9" s="97">
        <v>0</v>
      </c>
    </row>
    <row r="10" spans="1:9" x14ac:dyDescent="0.25">
      <c r="A10" s="94">
        <v>6</v>
      </c>
      <c r="B10" s="106" t="s">
        <v>68</v>
      </c>
      <c r="C10" s="94">
        <v>123000</v>
      </c>
      <c r="D10" s="97">
        <v>2.2023000000000001</v>
      </c>
      <c r="E10" s="97">
        <v>0</v>
      </c>
      <c r="F10" s="94">
        <v>123000</v>
      </c>
      <c r="G10" s="97">
        <v>2.2023000000000001</v>
      </c>
      <c r="H10" s="97">
        <v>0</v>
      </c>
      <c r="I10" s="97">
        <v>0</v>
      </c>
    </row>
    <row r="11" spans="1:9" x14ac:dyDescent="0.25">
      <c r="A11" s="94">
        <v>7</v>
      </c>
      <c r="B11" s="106" t="s">
        <v>69</v>
      </c>
      <c r="C11" s="94">
        <v>96200</v>
      </c>
      <c r="D11" s="97">
        <v>1.7224999999999999</v>
      </c>
      <c r="E11" s="97">
        <v>0</v>
      </c>
      <c r="F11" s="94">
        <v>96200</v>
      </c>
      <c r="G11" s="97">
        <v>1.7224999999999999</v>
      </c>
      <c r="H11" s="97">
        <v>0</v>
      </c>
      <c r="I11" s="97">
        <v>0</v>
      </c>
    </row>
    <row r="12" spans="1:9" x14ac:dyDescent="0.25">
      <c r="A12" s="94">
        <v>8</v>
      </c>
      <c r="B12" s="106" t="s">
        <v>70</v>
      </c>
      <c r="C12" s="94">
        <v>7000</v>
      </c>
      <c r="D12" s="97">
        <v>0.12529999999999999</v>
      </c>
      <c r="E12" s="97">
        <v>0</v>
      </c>
      <c r="F12" s="94">
        <v>7000</v>
      </c>
      <c r="G12" s="97">
        <v>0.12529999999999999</v>
      </c>
      <c r="H12" s="97">
        <v>0</v>
      </c>
      <c r="I12" s="97">
        <v>0</v>
      </c>
    </row>
    <row r="13" spans="1:9" x14ac:dyDescent="0.25">
      <c r="A13" s="94">
        <v>9</v>
      </c>
      <c r="B13" s="106" t="s">
        <v>71</v>
      </c>
      <c r="C13" s="94">
        <v>1500</v>
      </c>
      <c r="D13" s="97">
        <v>2.69E-2</v>
      </c>
      <c r="E13" s="97">
        <v>0</v>
      </c>
      <c r="F13" s="94">
        <v>1500</v>
      </c>
      <c r="G13" s="97">
        <v>2.69E-2</v>
      </c>
      <c r="H13" s="97">
        <v>0</v>
      </c>
      <c r="I13" s="97">
        <v>0</v>
      </c>
    </row>
    <row r="14" spans="1:9" ht="30" x14ac:dyDescent="0.25">
      <c r="A14" s="94">
        <v>10</v>
      </c>
      <c r="B14" s="106" t="s">
        <v>221</v>
      </c>
      <c r="C14" s="94">
        <v>1000</v>
      </c>
      <c r="D14" s="97">
        <v>1.7899999999999999E-2</v>
      </c>
      <c r="E14" s="97">
        <v>0</v>
      </c>
      <c r="F14" s="94">
        <v>1000</v>
      </c>
      <c r="G14" s="97">
        <v>1.7899999999999999E-2</v>
      </c>
      <c r="H14" s="97">
        <v>0</v>
      </c>
      <c r="I14" s="97">
        <v>0</v>
      </c>
    </row>
    <row r="15" spans="1:9" x14ac:dyDescent="0.25">
      <c r="A15" s="94">
        <v>11</v>
      </c>
      <c r="B15" s="106" t="s">
        <v>215</v>
      </c>
      <c r="C15" s="94">
        <v>700</v>
      </c>
      <c r="D15" s="97">
        <v>1.2500000000000001E-2</v>
      </c>
      <c r="E15" s="97">
        <v>0</v>
      </c>
      <c r="F15" s="94">
        <v>700</v>
      </c>
      <c r="G15" s="97">
        <v>1.2500000000000001E-2</v>
      </c>
      <c r="H15" s="97">
        <v>0</v>
      </c>
      <c r="I15" s="97">
        <v>0</v>
      </c>
    </row>
    <row r="16" spans="1:9" x14ac:dyDescent="0.25">
      <c r="A16" s="94">
        <v>12</v>
      </c>
      <c r="B16" s="106" t="s">
        <v>72</v>
      </c>
      <c r="C16" s="94">
        <v>100</v>
      </c>
      <c r="D16" s="97">
        <v>1.8E-3</v>
      </c>
      <c r="E16" s="97">
        <v>0</v>
      </c>
      <c r="F16" s="94">
        <v>100</v>
      </c>
      <c r="G16" s="97">
        <v>1.8E-3</v>
      </c>
      <c r="H16" s="97">
        <v>0</v>
      </c>
      <c r="I16" s="97">
        <v>0</v>
      </c>
    </row>
    <row r="17" spans="1:9" x14ac:dyDescent="0.25">
      <c r="A17" s="94"/>
      <c r="B17" s="106" t="s">
        <v>73</v>
      </c>
      <c r="C17" s="94">
        <v>2534051</v>
      </c>
      <c r="D17" s="97">
        <v>45.372399999999999</v>
      </c>
      <c r="E17" s="97">
        <v>0</v>
      </c>
      <c r="F17" s="94">
        <v>2804051</v>
      </c>
      <c r="G17" s="97">
        <v>50.206800000000001</v>
      </c>
      <c r="H17" s="97">
        <v>0</v>
      </c>
      <c r="I17" s="97">
        <v>4.8344000000000023</v>
      </c>
    </row>
  </sheetData>
  <mergeCells count="4">
    <mergeCell ref="A1:I1"/>
    <mergeCell ref="C3:E3"/>
    <mergeCell ref="F3:H3"/>
    <mergeCell ref="I3:I4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4"/>
  <sheetViews>
    <sheetView topLeftCell="A28" workbookViewId="0">
      <selection activeCell="B13" sqref="B13"/>
    </sheetView>
  </sheetViews>
  <sheetFormatPr defaultColWidth="9.140625" defaultRowHeight="15" x14ac:dyDescent="0.25"/>
  <cols>
    <col min="1" max="1" width="7.5703125" style="4" customWidth="1"/>
    <col min="2" max="2" width="41.28515625" style="1" customWidth="1"/>
    <col min="3" max="5" width="12.5703125" style="2" customWidth="1"/>
    <col min="6" max="6" width="13" style="1" customWidth="1"/>
    <col min="7" max="8" width="8.85546875" style="1" customWidth="1"/>
  </cols>
  <sheetData>
    <row r="1" spans="1:6" x14ac:dyDescent="0.25">
      <c r="A1" s="193"/>
      <c r="B1" s="193"/>
      <c r="C1" s="193"/>
      <c r="D1" s="193"/>
      <c r="E1" s="193"/>
      <c r="F1" s="193"/>
    </row>
    <row r="2" spans="1:6" ht="75" customHeight="1" x14ac:dyDescent="0.25">
      <c r="A2" s="194" t="s">
        <v>213</v>
      </c>
      <c r="B2" s="194"/>
      <c r="C2" s="194"/>
      <c r="D2" s="194"/>
      <c r="E2" s="194"/>
      <c r="F2" s="194"/>
    </row>
    <row r="3" spans="1:6" ht="54" customHeight="1" x14ac:dyDescent="0.25">
      <c r="A3" s="107"/>
      <c r="B3" s="108"/>
      <c r="C3" s="193" t="s">
        <v>234</v>
      </c>
      <c r="D3" s="193"/>
      <c r="E3" s="193" t="s">
        <v>231</v>
      </c>
      <c r="F3" s="193"/>
    </row>
    <row r="4" spans="1:6" ht="45" x14ac:dyDescent="0.25">
      <c r="A4" s="109" t="s">
        <v>47</v>
      </c>
      <c r="B4" s="108" t="s">
        <v>57</v>
      </c>
      <c r="C4" s="110" t="s">
        <v>0</v>
      </c>
      <c r="D4" s="111" t="s">
        <v>214</v>
      </c>
      <c r="E4" s="110" t="s">
        <v>0</v>
      </c>
      <c r="F4" s="111" t="s">
        <v>214</v>
      </c>
    </row>
    <row r="5" spans="1:6" ht="30" customHeight="1" x14ac:dyDescent="0.25">
      <c r="A5" s="107">
        <v>1</v>
      </c>
      <c r="B5" s="112" t="s">
        <v>64</v>
      </c>
      <c r="C5" s="177"/>
      <c r="D5" s="178"/>
      <c r="E5" s="177"/>
      <c r="F5" s="178"/>
    </row>
    <row r="6" spans="1:6" x14ac:dyDescent="0.25">
      <c r="A6" s="107"/>
      <c r="B6" s="115" t="s">
        <v>112</v>
      </c>
      <c r="C6" s="179">
        <v>1115700</v>
      </c>
      <c r="D6" s="180">
        <v>19.976700000000001</v>
      </c>
      <c r="E6" s="177"/>
      <c r="F6" s="178"/>
    </row>
    <row r="7" spans="1:6" ht="75" x14ac:dyDescent="0.25">
      <c r="A7" s="107"/>
      <c r="B7" s="115" t="s">
        <v>113</v>
      </c>
      <c r="C7" s="181" t="s">
        <v>121</v>
      </c>
      <c r="D7" s="182" t="s">
        <v>121</v>
      </c>
      <c r="E7" s="182" t="s">
        <v>121</v>
      </c>
      <c r="F7" s="181" t="s">
        <v>121</v>
      </c>
    </row>
    <row r="8" spans="1:6" x14ac:dyDescent="0.25">
      <c r="A8" s="107"/>
      <c r="B8" s="108" t="s">
        <v>114</v>
      </c>
      <c r="C8" s="179">
        <v>1115700</v>
      </c>
      <c r="D8" s="180">
        <v>19.976700000000001</v>
      </c>
      <c r="E8" s="179">
        <v>1115700</v>
      </c>
      <c r="F8" s="180">
        <v>19.976700000000001</v>
      </c>
    </row>
    <row r="9" spans="1:6" ht="30" x14ac:dyDescent="0.25">
      <c r="A9" s="107">
        <v>2</v>
      </c>
      <c r="B9" s="116" t="s">
        <v>65</v>
      </c>
      <c r="C9" s="177"/>
      <c r="D9" s="178"/>
      <c r="E9" s="177"/>
      <c r="F9" s="178"/>
    </row>
    <row r="10" spans="1:6" x14ac:dyDescent="0.25">
      <c r="A10" s="107"/>
      <c r="B10" s="115" t="s">
        <v>112</v>
      </c>
      <c r="C10" s="179">
        <v>357251</v>
      </c>
      <c r="D10" s="180">
        <v>6.3966000000000003</v>
      </c>
      <c r="E10" s="177"/>
      <c r="F10" s="178"/>
    </row>
    <row r="11" spans="1:6" ht="75" x14ac:dyDescent="0.25">
      <c r="A11" s="107"/>
      <c r="B11" s="115" t="s">
        <v>113</v>
      </c>
      <c r="C11" s="180"/>
      <c r="D11" s="180"/>
      <c r="E11" s="180"/>
      <c r="F11" s="179"/>
    </row>
    <row r="12" spans="1:6" x14ac:dyDescent="0.25">
      <c r="A12" s="107"/>
      <c r="B12" s="108" t="s">
        <v>259</v>
      </c>
      <c r="C12" s="179">
        <v>270000</v>
      </c>
      <c r="D12" s="180">
        <v>4.834377797672337</v>
      </c>
      <c r="E12" s="179">
        <v>627251</v>
      </c>
      <c r="F12" s="180">
        <v>11.231</v>
      </c>
    </row>
    <row r="13" spans="1:6" x14ac:dyDescent="0.25">
      <c r="A13" s="107"/>
      <c r="B13" s="108" t="s">
        <v>114</v>
      </c>
      <c r="C13" s="179">
        <v>627251</v>
      </c>
      <c r="D13" s="180">
        <v>11.231</v>
      </c>
      <c r="E13" s="179">
        <v>627251</v>
      </c>
      <c r="F13" s="180">
        <v>11.231</v>
      </c>
    </row>
    <row r="14" spans="1:6" x14ac:dyDescent="0.25">
      <c r="A14" s="107"/>
      <c r="B14" s="108"/>
      <c r="C14" s="177"/>
      <c r="D14" s="178"/>
      <c r="E14" s="177"/>
      <c r="F14" s="178"/>
    </row>
    <row r="15" spans="1:6" x14ac:dyDescent="0.25">
      <c r="A15" s="107">
        <v>3</v>
      </c>
      <c r="B15" s="108" t="s">
        <v>221</v>
      </c>
      <c r="C15" s="180"/>
      <c r="D15" s="180"/>
      <c r="E15" s="177"/>
      <c r="F15" s="178"/>
    </row>
    <row r="16" spans="1:6" x14ac:dyDescent="0.25">
      <c r="A16" s="107"/>
      <c r="B16" s="108" t="s">
        <v>112</v>
      </c>
      <c r="C16" s="179">
        <v>1000</v>
      </c>
      <c r="D16" s="180">
        <v>1.7899999999999999E-2</v>
      </c>
      <c r="E16" s="177"/>
      <c r="F16" s="178"/>
    </row>
    <row r="17" spans="1:6" ht="62.25" customHeight="1" x14ac:dyDescent="0.25">
      <c r="A17" s="107"/>
      <c r="B17" s="108" t="s">
        <v>113</v>
      </c>
      <c r="C17" s="181" t="s">
        <v>121</v>
      </c>
      <c r="D17" s="182" t="s">
        <v>121</v>
      </c>
      <c r="E17" s="182" t="s">
        <v>121</v>
      </c>
      <c r="F17" s="181" t="s">
        <v>121</v>
      </c>
    </row>
    <row r="18" spans="1:6" x14ac:dyDescent="0.25">
      <c r="A18" s="107"/>
      <c r="B18" s="108" t="s">
        <v>226</v>
      </c>
      <c r="C18" s="179">
        <v>1000</v>
      </c>
      <c r="D18" s="180">
        <v>1.7899999999999999E-2</v>
      </c>
      <c r="E18" s="179">
        <v>1000</v>
      </c>
      <c r="F18" s="180">
        <v>1.7899999999999999E-2</v>
      </c>
    </row>
    <row r="19" spans="1:6" x14ac:dyDescent="0.25">
      <c r="A19" s="107"/>
      <c r="B19" s="108" t="s">
        <v>114</v>
      </c>
      <c r="C19" s="177"/>
      <c r="D19" s="178"/>
      <c r="E19" s="177"/>
      <c r="F19" s="178"/>
    </row>
    <row r="20" spans="1:6" x14ac:dyDescent="0.25">
      <c r="A20" s="107"/>
      <c r="B20" s="108"/>
      <c r="C20" s="177"/>
      <c r="D20" s="178"/>
      <c r="E20" s="177"/>
      <c r="F20" s="178"/>
    </row>
    <row r="21" spans="1:6" x14ac:dyDescent="0.25">
      <c r="A21" s="107">
        <v>4</v>
      </c>
      <c r="B21" s="112" t="s">
        <v>215</v>
      </c>
      <c r="C21" s="177"/>
      <c r="D21" s="178"/>
      <c r="E21" s="177"/>
      <c r="F21" s="178"/>
    </row>
    <row r="22" spans="1:6" x14ac:dyDescent="0.25">
      <c r="A22" s="107"/>
      <c r="B22" s="115" t="s">
        <v>112</v>
      </c>
      <c r="C22" s="179">
        <v>700</v>
      </c>
      <c r="D22" s="180">
        <v>1.2500000000000001E-2</v>
      </c>
      <c r="E22" s="177"/>
      <c r="F22" s="178"/>
    </row>
    <row r="23" spans="1:6" ht="75" x14ac:dyDescent="0.25">
      <c r="A23" s="107"/>
      <c r="B23" s="115" t="s">
        <v>113</v>
      </c>
      <c r="C23" s="181" t="s">
        <v>121</v>
      </c>
      <c r="D23" s="182" t="s">
        <v>121</v>
      </c>
      <c r="E23" s="182" t="s">
        <v>121</v>
      </c>
      <c r="F23" s="181" t="s">
        <v>121</v>
      </c>
    </row>
    <row r="24" spans="1:6" ht="16.5" customHeight="1" x14ac:dyDescent="0.25">
      <c r="A24" s="107"/>
      <c r="B24" s="115" t="s">
        <v>114</v>
      </c>
      <c r="C24" s="179">
        <v>700</v>
      </c>
      <c r="D24" s="180">
        <v>1.2500000000000001E-2</v>
      </c>
      <c r="E24" s="179">
        <v>700</v>
      </c>
      <c r="F24" s="180">
        <v>1.2500000000000001E-2</v>
      </c>
    </row>
    <row r="25" spans="1:6" ht="16.5" customHeight="1" x14ac:dyDescent="0.25">
      <c r="A25" s="107"/>
      <c r="B25" s="112"/>
      <c r="C25" s="177"/>
      <c r="D25" s="178"/>
      <c r="E25" s="177"/>
      <c r="F25" s="178"/>
    </row>
    <row r="26" spans="1:6" ht="30" x14ac:dyDescent="0.25">
      <c r="A26" s="107">
        <v>5</v>
      </c>
      <c r="B26" s="112" t="s">
        <v>66</v>
      </c>
      <c r="C26" s="177"/>
      <c r="D26" s="178"/>
      <c r="E26" s="177"/>
      <c r="F26" s="178"/>
    </row>
    <row r="27" spans="1:6" x14ac:dyDescent="0.25">
      <c r="A27" s="107"/>
      <c r="B27" s="115" t="s">
        <v>112</v>
      </c>
      <c r="C27" s="179">
        <v>276750</v>
      </c>
      <c r="D27" s="180">
        <v>4.9551999999999996</v>
      </c>
      <c r="E27" s="177"/>
      <c r="F27" s="178"/>
    </row>
    <row r="28" spans="1:6" ht="75" customHeight="1" x14ac:dyDescent="0.25">
      <c r="A28" s="107"/>
      <c r="B28" s="115" t="s">
        <v>113</v>
      </c>
      <c r="C28" s="181" t="s">
        <v>121</v>
      </c>
      <c r="D28" s="182" t="s">
        <v>121</v>
      </c>
      <c r="E28" s="182" t="s">
        <v>121</v>
      </c>
      <c r="F28" s="181" t="s">
        <v>121</v>
      </c>
    </row>
    <row r="29" spans="1:6" x14ac:dyDescent="0.25">
      <c r="A29" s="107"/>
      <c r="B29" s="108" t="s">
        <v>114</v>
      </c>
      <c r="C29" s="179">
        <v>276750</v>
      </c>
      <c r="D29" s="180">
        <v>4.9551999999999996</v>
      </c>
      <c r="E29" s="179">
        <v>276750</v>
      </c>
      <c r="F29" s="180">
        <v>4.9551999999999996</v>
      </c>
    </row>
    <row r="30" spans="1:6" x14ac:dyDescent="0.25">
      <c r="A30" s="107"/>
      <c r="B30" s="108"/>
      <c r="C30" s="177"/>
      <c r="D30" s="178"/>
      <c r="E30" s="177"/>
      <c r="F30" s="178"/>
    </row>
    <row r="31" spans="1:6" x14ac:dyDescent="0.25">
      <c r="A31" s="107">
        <v>6</v>
      </c>
      <c r="B31" s="112" t="s">
        <v>71</v>
      </c>
      <c r="C31" s="177"/>
      <c r="D31" s="178"/>
      <c r="E31" s="177"/>
      <c r="F31" s="178"/>
    </row>
    <row r="32" spans="1:6" x14ac:dyDescent="0.25">
      <c r="A32" s="107"/>
      <c r="B32" s="115" t="s">
        <v>112</v>
      </c>
      <c r="C32" s="179">
        <v>1500</v>
      </c>
      <c r="D32" s="180">
        <v>2.69E-2</v>
      </c>
      <c r="E32" s="177"/>
      <c r="F32" s="178"/>
    </row>
    <row r="33" spans="1:6" ht="58.5" customHeight="1" x14ac:dyDescent="0.25">
      <c r="A33" s="107"/>
      <c r="B33" s="115" t="s">
        <v>113</v>
      </c>
      <c r="C33" s="181" t="s">
        <v>121</v>
      </c>
      <c r="D33" s="182" t="s">
        <v>121</v>
      </c>
      <c r="E33" s="182" t="s">
        <v>121</v>
      </c>
      <c r="F33" s="181" t="s">
        <v>121</v>
      </c>
    </row>
    <row r="34" spans="1:6" ht="16.5" customHeight="1" x14ac:dyDescent="0.25">
      <c r="A34" s="107"/>
      <c r="B34" s="108" t="s">
        <v>114</v>
      </c>
      <c r="C34" s="179">
        <v>1500</v>
      </c>
      <c r="D34" s="180">
        <v>2.69E-2</v>
      </c>
      <c r="E34" s="179">
        <v>1500</v>
      </c>
      <c r="F34" s="180">
        <v>2.69E-2</v>
      </c>
    </row>
    <row r="35" spans="1:6" ht="16.5" customHeight="1" x14ac:dyDescent="0.25">
      <c r="A35" s="107"/>
      <c r="B35" s="108"/>
      <c r="C35" s="177"/>
      <c r="D35" s="178"/>
      <c r="E35" s="177"/>
      <c r="F35" s="178"/>
    </row>
    <row r="36" spans="1:6" x14ac:dyDescent="0.25">
      <c r="A36" s="107">
        <v>7</v>
      </c>
      <c r="B36" s="112" t="s">
        <v>72</v>
      </c>
      <c r="C36" s="177"/>
      <c r="D36" s="178"/>
      <c r="E36" s="177"/>
      <c r="F36" s="178"/>
    </row>
    <row r="37" spans="1:6" x14ac:dyDescent="0.25">
      <c r="A37" s="107"/>
      <c r="B37" s="115" t="s">
        <v>112</v>
      </c>
      <c r="C37" s="179">
        <v>100</v>
      </c>
      <c r="D37" s="180">
        <v>1.8E-3</v>
      </c>
      <c r="E37" s="177"/>
      <c r="F37" s="178"/>
    </row>
    <row r="38" spans="1:6" ht="75" x14ac:dyDescent="0.25">
      <c r="A38" s="107"/>
      <c r="B38" s="115" t="s">
        <v>113</v>
      </c>
      <c r="C38" s="181" t="s">
        <v>121</v>
      </c>
      <c r="D38" s="182" t="s">
        <v>121</v>
      </c>
      <c r="E38" s="182" t="s">
        <v>121</v>
      </c>
      <c r="F38" s="181" t="s">
        <v>121</v>
      </c>
    </row>
    <row r="39" spans="1:6" x14ac:dyDescent="0.25">
      <c r="A39" s="107"/>
      <c r="B39" s="108" t="s">
        <v>114</v>
      </c>
      <c r="C39" s="179">
        <v>100</v>
      </c>
      <c r="D39" s="180">
        <v>1.8E-3</v>
      </c>
      <c r="E39" s="179">
        <v>100</v>
      </c>
      <c r="F39" s="180">
        <v>1.8E-3</v>
      </c>
    </row>
    <row r="40" spans="1:6" x14ac:dyDescent="0.25">
      <c r="A40" s="107"/>
      <c r="B40" s="108"/>
      <c r="C40" s="177"/>
      <c r="D40" s="178"/>
      <c r="E40" s="177"/>
      <c r="F40" s="178"/>
    </row>
    <row r="41" spans="1:6" x14ac:dyDescent="0.25">
      <c r="A41" s="107">
        <v>8</v>
      </c>
      <c r="B41" s="112" t="s">
        <v>70</v>
      </c>
      <c r="C41" s="177"/>
      <c r="D41" s="178"/>
      <c r="E41" s="177"/>
      <c r="F41" s="178"/>
    </row>
    <row r="42" spans="1:6" ht="30" customHeight="1" x14ac:dyDescent="0.25">
      <c r="A42" s="107"/>
      <c r="B42" s="115" t="s">
        <v>112</v>
      </c>
      <c r="C42" s="179">
        <v>7000</v>
      </c>
      <c r="D42" s="180">
        <v>0.12529999999999999</v>
      </c>
      <c r="E42" s="177"/>
      <c r="F42" s="178"/>
    </row>
    <row r="43" spans="1:6" ht="69" customHeight="1" x14ac:dyDescent="0.25">
      <c r="A43" s="107"/>
      <c r="B43" s="115" t="s">
        <v>113</v>
      </c>
      <c r="C43" s="181" t="s">
        <v>121</v>
      </c>
      <c r="D43" s="182" t="s">
        <v>121</v>
      </c>
      <c r="E43" s="182" t="s">
        <v>121</v>
      </c>
      <c r="F43" s="181" t="s">
        <v>121</v>
      </c>
    </row>
    <row r="44" spans="1:6" x14ac:dyDescent="0.25">
      <c r="A44" s="107"/>
      <c r="B44" s="108" t="s">
        <v>114</v>
      </c>
      <c r="C44" s="179">
        <v>7000</v>
      </c>
      <c r="D44" s="180">
        <v>0.12529999999999999</v>
      </c>
      <c r="E44" s="179">
        <v>7000</v>
      </c>
      <c r="F44" s="180">
        <v>0.12529999999999999</v>
      </c>
    </row>
    <row r="45" spans="1:6" x14ac:dyDescent="0.25">
      <c r="A45" s="107"/>
      <c r="B45" s="108"/>
      <c r="C45" s="177"/>
      <c r="D45" s="178"/>
      <c r="E45" s="177"/>
      <c r="F45" s="178"/>
    </row>
    <row r="46" spans="1:6" x14ac:dyDescent="0.25">
      <c r="A46" s="107">
        <v>9</v>
      </c>
      <c r="B46" s="112" t="s">
        <v>212</v>
      </c>
      <c r="C46" s="177"/>
      <c r="D46" s="178"/>
      <c r="E46" s="177"/>
      <c r="F46" s="178"/>
    </row>
    <row r="47" spans="1:6" ht="16.5" customHeight="1" x14ac:dyDescent="0.25">
      <c r="A47" s="107"/>
      <c r="B47" s="115" t="s">
        <v>112</v>
      </c>
      <c r="C47" s="179">
        <v>400550</v>
      </c>
      <c r="D47" s="180">
        <v>7.1718999999999999</v>
      </c>
      <c r="E47" s="177"/>
      <c r="F47" s="178"/>
    </row>
    <row r="48" spans="1:6" ht="67.5" customHeight="1" x14ac:dyDescent="0.25">
      <c r="A48" s="107"/>
      <c r="B48" s="115" t="s">
        <v>113</v>
      </c>
      <c r="C48" s="181" t="s">
        <v>121</v>
      </c>
      <c r="D48" s="182" t="s">
        <v>121</v>
      </c>
      <c r="E48" s="182" t="s">
        <v>121</v>
      </c>
      <c r="F48" s="181" t="s">
        <v>121</v>
      </c>
    </row>
    <row r="49" spans="1:6" x14ac:dyDescent="0.25">
      <c r="A49" s="107"/>
      <c r="B49" s="115" t="s">
        <v>114</v>
      </c>
      <c r="C49" s="179">
        <v>400550</v>
      </c>
      <c r="D49" s="180">
        <v>7.1718999999999999</v>
      </c>
      <c r="E49" s="179">
        <v>400550</v>
      </c>
      <c r="F49" s="180">
        <v>7.1718999999999999</v>
      </c>
    </row>
    <row r="50" spans="1:6" x14ac:dyDescent="0.25">
      <c r="A50" s="107"/>
      <c r="B50" s="112"/>
      <c r="C50" s="177"/>
      <c r="D50" s="178"/>
      <c r="E50" s="177"/>
      <c r="F50" s="178"/>
    </row>
    <row r="51" spans="1:6" x14ac:dyDescent="0.25">
      <c r="A51" s="107">
        <v>10</v>
      </c>
      <c r="B51" s="112" t="s">
        <v>67</v>
      </c>
      <c r="C51" s="177"/>
      <c r="D51" s="178"/>
      <c r="E51" s="177"/>
      <c r="F51" s="178"/>
    </row>
    <row r="52" spans="1:6" x14ac:dyDescent="0.25">
      <c r="A52" s="107"/>
      <c r="B52" s="115" t="s">
        <v>112</v>
      </c>
      <c r="C52" s="179">
        <v>154300</v>
      </c>
      <c r="D52" s="180">
        <v>2.7627999999999999</v>
      </c>
      <c r="E52" s="177"/>
      <c r="F52" s="178"/>
    </row>
    <row r="53" spans="1:6" ht="46.5" customHeight="1" x14ac:dyDescent="0.25">
      <c r="A53" s="107"/>
      <c r="B53" s="115" t="s">
        <v>113</v>
      </c>
      <c r="C53" s="181" t="s">
        <v>121</v>
      </c>
      <c r="D53" s="182" t="s">
        <v>121</v>
      </c>
      <c r="E53" s="182" t="s">
        <v>121</v>
      </c>
      <c r="F53" s="181" t="s">
        <v>121</v>
      </c>
    </row>
    <row r="54" spans="1:6" x14ac:dyDescent="0.25">
      <c r="A54" s="107"/>
      <c r="B54" s="108" t="s">
        <v>114</v>
      </c>
      <c r="C54" s="179">
        <v>154300</v>
      </c>
      <c r="D54" s="180">
        <v>2.7627999999999999</v>
      </c>
      <c r="E54" s="179">
        <v>154300</v>
      </c>
      <c r="F54" s="180">
        <v>2.7627999999999999</v>
      </c>
    </row>
    <row r="55" spans="1:6" x14ac:dyDescent="0.25">
      <c r="A55" s="107"/>
      <c r="B55" s="108"/>
      <c r="C55" s="177"/>
      <c r="D55" s="178"/>
      <c r="E55" s="177"/>
      <c r="F55" s="178"/>
    </row>
    <row r="56" spans="1:6" x14ac:dyDescent="0.25">
      <c r="A56" s="107">
        <v>11</v>
      </c>
      <c r="B56" s="112" t="s">
        <v>69</v>
      </c>
      <c r="C56" s="177"/>
      <c r="D56" s="178"/>
      <c r="E56" s="177"/>
      <c r="F56" s="178"/>
    </row>
    <row r="57" spans="1:6" x14ac:dyDescent="0.25">
      <c r="A57" s="107"/>
      <c r="B57" s="115" t="s">
        <v>112</v>
      </c>
      <c r="C57" s="179">
        <v>96200</v>
      </c>
      <c r="D57" s="180">
        <v>1.7224999999999999</v>
      </c>
      <c r="E57" s="177"/>
      <c r="F57" s="178"/>
    </row>
    <row r="58" spans="1:6" ht="75" x14ac:dyDescent="0.25">
      <c r="A58" s="107"/>
      <c r="B58" s="115" t="s">
        <v>113</v>
      </c>
      <c r="C58" s="181" t="s">
        <v>121</v>
      </c>
      <c r="D58" s="182" t="s">
        <v>121</v>
      </c>
      <c r="E58" s="182" t="s">
        <v>121</v>
      </c>
      <c r="F58" s="181" t="s">
        <v>121</v>
      </c>
    </row>
    <row r="59" spans="1:6" x14ac:dyDescent="0.25">
      <c r="A59" s="107"/>
      <c r="B59" s="108" t="s">
        <v>114</v>
      </c>
      <c r="C59" s="179">
        <v>96200</v>
      </c>
      <c r="D59" s="180">
        <v>1.7224999999999999</v>
      </c>
      <c r="E59" s="179">
        <v>96200</v>
      </c>
      <c r="F59" s="180">
        <v>1.7224999999999999</v>
      </c>
    </row>
    <row r="60" spans="1:6" x14ac:dyDescent="0.25">
      <c r="A60" s="107"/>
      <c r="B60" s="108"/>
      <c r="C60" s="177"/>
      <c r="D60" s="178"/>
      <c r="E60" s="177"/>
      <c r="F60" s="178"/>
    </row>
    <row r="61" spans="1:6" x14ac:dyDescent="0.25">
      <c r="A61" s="107">
        <v>12</v>
      </c>
      <c r="B61" s="112" t="s">
        <v>68</v>
      </c>
      <c r="C61" s="177"/>
      <c r="D61" s="178"/>
      <c r="E61" s="177"/>
      <c r="F61" s="178"/>
    </row>
    <row r="62" spans="1:6" x14ac:dyDescent="0.25">
      <c r="A62" s="107"/>
      <c r="B62" s="115" t="s">
        <v>112</v>
      </c>
      <c r="C62" s="179">
        <v>123000</v>
      </c>
      <c r="D62" s="180">
        <v>2.2023000000000001</v>
      </c>
      <c r="E62" s="177"/>
      <c r="F62" s="178"/>
    </row>
    <row r="63" spans="1:6" ht="75" x14ac:dyDescent="0.25">
      <c r="A63" s="107"/>
      <c r="B63" s="115" t="s">
        <v>113</v>
      </c>
      <c r="C63" s="181" t="s">
        <v>121</v>
      </c>
      <c r="D63" s="182" t="s">
        <v>121</v>
      </c>
      <c r="E63" s="182" t="s">
        <v>121</v>
      </c>
      <c r="F63" s="181" t="s">
        <v>121</v>
      </c>
    </row>
    <row r="64" spans="1:6" x14ac:dyDescent="0.25">
      <c r="A64" s="112"/>
      <c r="B64" s="108" t="s">
        <v>114</v>
      </c>
      <c r="C64" s="179">
        <v>123000</v>
      </c>
      <c r="D64" s="180">
        <v>2.2023000000000001</v>
      </c>
      <c r="E64" s="179">
        <v>123000</v>
      </c>
      <c r="F64" s="180">
        <v>2.2023000000000001</v>
      </c>
    </row>
  </sheetData>
  <mergeCells count="4">
    <mergeCell ref="E3:F3"/>
    <mergeCell ref="C3:D3"/>
    <mergeCell ref="A2:F2"/>
    <mergeCell ref="A1:F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9"/>
  <sheetViews>
    <sheetView workbookViewId="0">
      <selection activeCell="C102" sqref="C102"/>
    </sheetView>
  </sheetViews>
  <sheetFormatPr defaultColWidth="9.140625" defaultRowHeight="15" x14ac:dyDescent="0.25"/>
  <cols>
    <col min="1" max="1" width="6.7109375" style="26" customWidth="1"/>
    <col min="2" max="2" width="31.5703125" style="27" customWidth="1"/>
    <col min="3" max="3" width="12.5703125" style="27" customWidth="1"/>
    <col min="4" max="4" width="16.85546875" style="27" customWidth="1"/>
    <col min="5" max="5" width="14.140625" style="27" customWidth="1"/>
    <col min="6" max="6" width="13.5703125" style="27" customWidth="1"/>
    <col min="7" max="7" width="14.85546875" style="27" customWidth="1"/>
    <col min="8" max="8" width="17.85546875" style="27" customWidth="1"/>
    <col min="9" max="16384" width="9.140625" style="28"/>
  </cols>
  <sheetData>
    <row r="1" spans="1:8" x14ac:dyDescent="0.25">
      <c r="A1" s="118"/>
      <c r="B1" s="120"/>
      <c r="C1" s="120"/>
      <c r="D1" s="120"/>
      <c r="E1" s="120"/>
      <c r="F1" s="120"/>
      <c r="G1" s="120"/>
      <c r="H1" s="120"/>
    </row>
    <row r="2" spans="1:8" x14ac:dyDescent="0.25">
      <c r="A2" s="118" t="s">
        <v>117</v>
      </c>
      <c r="B2" s="120"/>
      <c r="C2" s="120"/>
      <c r="D2" s="120"/>
      <c r="E2" s="120"/>
      <c r="F2" s="120"/>
      <c r="G2" s="120"/>
      <c r="H2" s="120"/>
    </row>
    <row r="3" spans="1:8" x14ac:dyDescent="0.25">
      <c r="A3" s="118"/>
      <c r="B3" s="120"/>
      <c r="C3" s="120"/>
      <c r="D3" s="120"/>
      <c r="E3" s="120"/>
      <c r="F3" s="120"/>
      <c r="G3" s="120"/>
      <c r="H3" s="120"/>
    </row>
    <row r="4" spans="1:8" ht="56.25" customHeight="1" x14ac:dyDescent="0.25">
      <c r="A4" s="196" t="s">
        <v>105</v>
      </c>
      <c r="B4" s="197" t="s">
        <v>118</v>
      </c>
      <c r="C4" s="198" t="s">
        <v>235</v>
      </c>
      <c r="D4" s="198"/>
      <c r="E4" s="198" t="s">
        <v>107</v>
      </c>
      <c r="F4" s="198"/>
      <c r="G4" s="198" t="s">
        <v>108</v>
      </c>
      <c r="H4" s="198"/>
    </row>
    <row r="5" spans="1:8" ht="42.75" x14ac:dyDescent="0.25">
      <c r="A5" s="196"/>
      <c r="B5" s="197"/>
      <c r="C5" s="174" t="s">
        <v>109</v>
      </c>
      <c r="D5" s="121" t="s">
        <v>110</v>
      </c>
      <c r="E5" s="174" t="s">
        <v>109</v>
      </c>
      <c r="F5" s="173" t="s">
        <v>111</v>
      </c>
      <c r="G5" s="174" t="s">
        <v>44</v>
      </c>
      <c r="H5" s="121" t="s">
        <v>110</v>
      </c>
    </row>
    <row r="6" spans="1:8" ht="28.5" x14ac:dyDescent="0.25">
      <c r="A6" s="122">
        <v>1</v>
      </c>
      <c r="B6" s="121" t="s">
        <v>260</v>
      </c>
      <c r="C6" s="117"/>
      <c r="D6" s="117"/>
      <c r="E6" s="107"/>
      <c r="F6" s="124"/>
      <c r="G6" s="107"/>
      <c r="H6" s="124"/>
    </row>
    <row r="7" spans="1:8" x14ac:dyDescent="0.25">
      <c r="A7" s="176"/>
      <c r="B7" s="123" t="s">
        <v>112</v>
      </c>
      <c r="C7" s="94">
        <v>269509</v>
      </c>
      <c r="D7" s="97">
        <v>4.8255999999999997</v>
      </c>
      <c r="E7" s="125"/>
      <c r="F7" s="126"/>
      <c r="G7" s="107"/>
      <c r="H7" s="124"/>
    </row>
    <row r="8" spans="1:8" ht="90.75" customHeight="1" x14ac:dyDescent="0.25">
      <c r="A8" s="127"/>
      <c r="B8" s="128" t="s">
        <v>119</v>
      </c>
      <c r="C8" s="117"/>
      <c r="D8" s="117"/>
      <c r="E8" s="125" t="s">
        <v>121</v>
      </c>
      <c r="F8" s="126" t="s">
        <v>121</v>
      </c>
      <c r="G8" s="107"/>
      <c r="H8" s="124"/>
    </row>
    <row r="9" spans="1:8" ht="43.5" x14ac:dyDescent="0.25">
      <c r="A9" s="127"/>
      <c r="B9" s="123" t="s">
        <v>120</v>
      </c>
      <c r="C9" s="94">
        <v>269509</v>
      </c>
      <c r="D9" s="97">
        <v>4.8255999999999997</v>
      </c>
      <c r="E9" s="107"/>
      <c r="F9" s="124"/>
      <c r="G9" s="94">
        <v>269509</v>
      </c>
      <c r="H9" s="97">
        <v>4.8255999999999997</v>
      </c>
    </row>
    <row r="10" spans="1:8" ht="28.5" x14ac:dyDescent="0.25">
      <c r="A10" s="176">
        <v>2</v>
      </c>
      <c r="B10" s="121" t="s">
        <v>261</v>
      </c>
      <c r="C10" s="175"/>
      <c r="D10" s="175"/>
      <c r="E10" s="175"/>
      <c r="F10" s="175"/>
      <c r="G10" s="128"/>
      <c r="H10" s="128"/>
    </row>
    <row r="11" spans="1:8" x14ac:dyDescent="0.25">
      <c r="A11" s="176"/>
      <c r="B11" s="121" t="s">
        <v>112</v>
      </c>
      <c r="C11" s="94">
        <v>0</v>
      </c>
      <c r="D11" s="97">
        <v>0</v>
      </c>
      <c r="E11" s="107"/>
      <c r="F11" s="124"/>
      <c r="G11" s="174"/>
      <c r="H11" s="174"/>
    </row>
    <row r="12" spans="1:8" ht="90" x14ac:dyDescent="0.25">
      <c r="A12" s="127"/>
      <c r="B12" s="128" t="s">
        <v>119</v>
      </c>
      <c r="C12" s="117"/>
      <c r="D12" s="117"/>
      <c r="E12" s="129"/>
      <c r="F12" s="129"/>
      <c r="G12" s="117"/>
      <c r="H12" s="117"/>
    </row>
    <row r="13" spans="1:8" x14ac:dyDescent="0.25">
      <c r="A13" s="127"/>
      <c r="B13" s="171" t="s">
        <v>262</v>
      </c>
      <c r="C13" s="117"/>
      <c r="D13" s="117"/>
      <c r="E13" s="94">
        <v>270000</v>
      </c>
      <c r="F13" s="97">
        <v>4.834377797672337</v>
      </c>
      <c r="G13" s="94">
        <v>270000</v>
      </c>
      <c r="H13" s="97">
        <v>4.8343999999999996</v>
      </c>
    </row>
    <row r="14" spans="1:8" x14ac:dyDescent="0.25">
      <c r="A14" s="127"/>
      <c r="B14" s="171" t="s">
        <v>263</v>
      </c>
      <c r="C14" s="117"/>
      <c r="D14" s="117"/>
      <c r="E14" s="94">
        <v>-270000</v>
      </c>
      <c r="F14" s="97">
        <v>4.834377797672337</v>
      </c>
      <c r="G14" s="94">
        <v>0</v>
      </c>
      <c r="H14" s="97">
        <v>0</v>
      </c>
    </row>
    <row r="15" spans="1:8" ht="43.5" x14ac:dyDescent="0.25">
      <c r="A15" s="127"/>
      <c r="B15" s="123" t="s">
        <v>120</v>
      </c>
      <c r="C15" s="94">
        <v>0</v>
      </c>
      <c r="D15" s="97">
        <v>0</v>
      </c>
      <c r="E15" s="130"/>
      <c r="F15" s="131"/>
      <c r="G15" s="94">
        <v>0</v>
      </c>
      <c r="H15" s="97">
        <v>0</v>
      </c>
    </row>
    <row r="16" spans="1:8" x14ac:dyDescent="0.25">
      <c r="A16" s="176">
        <v>3</v>
      </c>
      <c r="B16" s="121" t="s">
        <v>264</v>
      </c>
      <c r="C16" s="175"/>
      <c r="D16" s="128"/>
      <c r="E16" s="128"/>
      <c r="F16" s="128"/>
      <c r="G16" s="175"/>
      <c r="H16" s="128"/>
    </row>
    <row r="17" spans="1:8" x14ac:dyDescent="0.25">
      <c r="A17" s="176"/>
      <c r="B17" s="121" t="s">
        <v>112</v>
      </c>
      <c r="C17" s="94">
        <v>104862</v>
      </c>
      <c r="D17" s="97">
        <v>1.8775999999999999</v>
      </c>
      <c r="E17" s="174"/>
      <c r="F17" s="174"/>
      <c r="G17" s="174"/>
      <c r="H17" s="174"/>
    </row>
    <row r="18" spans="1:8" s="26" customFormat="1" ht="90" x14ac:dyDescent="0.2">
      <c r="A18" s="176"/>
      <c r="B18" s="128" t="s">
        <v>119</v>
      </c>
      <c r="C18" s="175"/>
      <c r="D18" s="175"/>
      <c r="E18" s="132"/>
      <c r="F18" s="132"/>
      <c r="G18" s="133"/>
      <c r="H18" s="133"/>
    </row>
    <row r="19" spans="1:8" s="26" customFormat="1" x14ac:dyDescent="0.25">
      <c r="A19" s="176"/>
      <c r="B19" s="171" t="s">
        <v>265</v>
      </c>
      <c r="C19" s="175"/>
      <c r="D19" s="175"/>
      <c r="E19" s="94">
        <v>-1501</v>
      </c>
      <c r="F19" s="97">
        <v>2.6875559534467321E-2</v>
      </c>
      <c r="G19" s="94">
        <v>103361</v>
      </c>
      <c r="H19" s="97">
        <v>1.8507</v>
      </c>
    </row>
    <row r="20" spans="1:8" s="26" customFormat="1" x14ac:dyDescent="0.25">
      <c r="A20" s="176"/>
      <c r="B20" s="171" t="s">
        <v>266</v>
      </c>
      <c r="C20" s="175"/>
      <c r="D20" s="175"/>
      <c r="E20" s="94">
        <v>-3880</v>
      </c>
      <c r="F20" s="97">
        <v>6.9471799462846914E-2</v>
      </c>
      <c r="G20" s="94">
        <v>99481</v>
      </c>
      <c r="H20" s="97">
        <v>1.7811999999999999</v>
      </c>
    </row>
    <row r="21" spans="1:8" s="26" customFormat="1" x14ac:dyDescent="0.25">
      <c r="A21" s="176"/>
      <c r="B21" s="171" t="s">
        <v>267</v>
      </c>
      <c r="C21" s="175"/>
      <c r="D21" s="175"/>
      <c r="E21" s="94">
        <v>-32397</v>
      </c>
      <c r="F21" s="97">
        <v>0.58007162041181737</v>
      </c>
      <c r="G21" s="94">
        <v>67084</v>
      </c>
      <c r="H21" s="97">
        <v>1.2011000000000001</v>
      </c>
    </row>
    <row r="22" spans="1:8" s="26" customFormat="1" x14ac:dyDescent="0.25">
      <c r="A22" s="176"/>
      <c r="B22" s="171" t="s">
        <v>263</v>
      </c>
      <c r="C22" s="175"/>
      <c r="D22" s="175"/>
      <c r="E22" s="94">
        <v>1072</v>
      </c>
      <c r="F22" s="97">
        <v>1.9194270367054612E-2</v>
      </c>
      <c r="G22" s="94">
        <v>68156</v>
      </c>
      <c r="H22" s="97">
        <v>1.2202999999999999</v>
      </c>
    </row>
    <row r="23" spans="1:8" ht="42.75" x14ac:dyDescent="0.25">
      <c r="A23" s="176"/>
      <c r="B23" s="121" t="s">
        <v>120</v>
      </c>
      <c r="C23" s="94">
        <v>68156</v>
      </c>
      <c r="D23" s="97">
        <v>1.2202999999999999</v>
      </c>
      <c r="E23" s="174"/>
      <c r="F23" s="174"/>
      <c r="G23" s="94">
        <v>68156</v>
      </c>
      <c r="H23" s="97">
        <v>1.2202999999999999</v>
      </c>
    </row>
    <row r="24" spans="1:8" ht="28.5" x14ac:dyDescent="0.25">
      <c r="A24" s="176">
        <v>4</v>
      </c>
      <c r="B24" s="121" t="s">
        <v>268</v>
      </c>
      <c r="C24" s="119"/>
      <c r="D24" s="119"/>
      <c r="E24" s="117"/>
      <c r="F24" s="117"/>
      <c r="G24" s="117"/>
      <c r="H24" s="117"/>
    </row>
    <row r="25" spans="1:8" x14ac:dyDescent="0.25">
      <c r="A25" s="127"/>
      <c r="B25" s="121" t="s">
        <v>112</v>
      </c>
      <c r="C25" s="94">
        <v>550000</v>
      </c>
      <c r="D25" s="97">
        <v>9.8477999999999994</v>
      </c>
      <c r="E25" s="134"/>
      <c r="F25" s="134"/>
      <c r="G25" s="174"/>
      <c r="H25" s="134"/>
    </row>
    <row r="26" spans="1:8" ht="90" x14ac:dyDescent="0.25">
      <c r="A26" s="127"/>
      <c r="B26" s="128" t="s">
        <v>119</v>
      </c>
      <c r="C26" s="175"/>
      <c r="D26" s="175"/>
      <c r="E26" s="132" t="s">
        <v>121</v>
      </c>
      <c r="F26" s="132" t="s">
        <v>121</v>
      </c>
      <c r="G26" s="133"/>
      <c r="H26" s="133"/>
    </row>
    <row r="27" spans="1:8" x14ac:dyDescent="0.25">
      <c r="A27" s="127"/>
      <c r="B27" s="171" t="s">
        <v>262</v>
      </c>
      <c r="C27" s="175"/>
      <c r="D27" s="175"/>
      <c r="E27" s="94">
        <v>-270000</v>
      </c>
      <c r="F27" s="97">
        <v>4.834377797672337</v>
      </c>
      <c r="G27" s="94">
        <v>280000</v>
      </c>
      <c r="H27" s="97">
        <v>5.0133999999999999</v>
      </c>
    </row>
    <row r="28" spans="1:8" ht="42.75" x14ac:dyDescent="0.25">
      <c r="A28" s="127"/>
      <c r="B28" s="121" t="s">
        <v>120</v>
      </c>
      <c r="C28" s="94">
        <v>280000</v>
      </c>
      <c r="D28" s="97">
        <v>5.0133999999999999</v>
      </c>
      <c r="E28" s="174"/>
      <c r="F28" s="174"/>
      <c r="G28" s="94">
        <v>280000</v>
      </c>
      <c r="H28" s="97">
        <v>5.0133999999999999</v>
      </c>
    </row>
    <row r="29" spans="1:8" ht="28.5" x14ac:dyDescent="0.25">
      <c r="A29" s="176">
        <v>5</v>
      </c>
      <c r="B29" s="121" t="s">
        <v>269</v>
      </c>
      <c r="C29" s="119"/>
      <c r="D29" s="119"/>
      <c r="E29" s="119"/>
      <c r="F29" s="119"/>
      <c r="G29" s="128"/>
      <c r="H29" s="135"/>
    </row>
    <row r="30" spans="1:8" x14ac:dyDescent="0.25">
      <c r="A30" s="127"/>
      <c r="B30" s="121" t="s">
        <v>112</v>
      </c>
      <c r="C30" s="94">
        <v>74000</v>
      </c>
      <c r="D30" s="97">
        <v>1.325</v>
      </c>
      <c r="E30" s="174"/>
      <c r="F30" s="174"/>
      <c r="G30" s="174"/>
      <c r="H30" s="174"/>
    </row>
    <row r="31" spans="1:8" s="39" customFormat="1" ht="98.25" customHeight="1" x14ac:dyDescent="0.25">
      <c r="A31" s="127"/>
      <c r="B31" s="128" t="s">
        <v>119</v>
      </c>
      <c r="C31" s="175"/>
      <c r="D31" s="175"/>
      <c r="E31" s="132"/>
      <c r="F31" s="132"/>
      <c r="G31" s="133"/>
      <c r="H31" s="133"/>
    </row>
    <row r="32" spans="1:8" ht="42.75" x14ac:dyDescent="0.25">
      <c r="A32" s="127"/>
      <c r="B32" s="121" t="s">
        <v>120</v>
      </c>
      <c r="C32" s="94">
        <v>74000</v>
      </c>
      <c r="D32" s="97">
        <v>1.325</v>
      </c>
      <c r="E32" s="174"/>
      <c r="F32" s="174"/>
      <c r="G32" s="94">
        <v>74000</v>
      </c>
      <c r="H32" s="97">
        <v>1.325</v>
      </c>
    </row>
    <row r="33" spans="1:12" ht="29.25" x14ac:dyDescent="0.25">
      <c r="A33" s="176">
        <v>6</v>
      </c>
      <c r="B33" s="123" t="s">
        <v>270</v>
      </c>
      <c r="C33" s="117"/>
      <c r="D33" s="117"/>
      <c r="E33" s="117"/>
      <c r="F33" s="117"/>
      <c r="G33" s="117"/>
      <c r="H33" s="117"/>
    </row>
    <row r="34" spans="1:12" x14ac:dyDescent="0.25">
      <c r="A34" s="127"/>
      <c r="B34" s="123" t="s">
        <v>112</v>
      </c>
      <c r="C34" s="94">
        <v>240408</v>
      </c>
      <c r="D34" s="97">
        <v>4.3045</v>
      </c>
      <c r="E34" s="117"/>
      <c r="F34" s="117"/>
      <c r="G34" s="117"/>
      <c r="H34" s="117"/>
      <c r="L34" s="40"/>
    </row>
    <row r="35" spans="1:12" ht="90" x14ac:dyDescent="0.25">
      <c r="A35" s="127"/>
      <c r="B35" s="120" t="s">
        <v>119</v>
      </c>
      <c r="C35" s="120"/>
      <c r="D35" s="120"/>
      <c r="E35" s="138" t="s">
        <v>121</v>
      </c>
      <c r="F35" s="138" t="s">
        <v>121</v>
      </c>
      <c r="G35" s="120"/>
      <c r="H35" s="120"/>
    </row>
    <row r="36" spans="1:12" x14ac:dyDescent="0.25">
      <c r="A36" s="127"/>
      <c r="B36" s="171" t="s">
        <v>267</v>
      </c>
      <c r="C36" s="120"/>
      <c r="D36" s="120"/>
      <c r="E36" s="94">
        <v>-15070</v>
      </c>
      <c r="F36" s="97">
        <v>0.26982990152193376</v>
      </c>
      <c r="G36" s="94">
        <v>225338</v>
      </c>
      <c r="H36" s="97">
        <v>4.0347</v>
      </c>
    </row>
    <row r="37" spans="1:12" x14ac:dyDescent="0.25">
      <c r="A37" s="127"/>
      <c r="B37" s="171" t="s">
        <v>263</v>
      </c>
      <c r="C37" s="120"/>
      <c r="D37" s="120"/>
      <c r="E37" s="94">
        <v>-27213</v>
      </c>
      <c r="F37" s="97">
        <v>0.48725156669650849</v>
      </c>
      <c r="G37" s="94">
        <v>198125</v>
      </c>
      <c r="H37" s="97">
        <v>3.5474000000000001</v>
      </c>
    </row>
    <row r="38" spans="1:12" ht="43.5" x14ac:dyDescent="0.25">
      <c r="A38" s="127"/>
      <c r="B38" s="123" t="s">
        <v>120</v>
      </c>
      <c r="C38" s="94">
        <v>198125</v>
      </c>
      <c r="D38" s="97">
        <v>3.5474000000000001</v>
      </c>
      <c r="E38" s="139"/>
      <c r="F38" s="140"/>
      <c r="G38" s="94">
        <v>198125</v>
      </c>
      <c r="H38" s="97">
        <v>3.5474000000000001</v>
      </c>
    </row>
    <row r="39" spans="1:12" x14ac:dyDescent="0.25">
      <c r="A39" s="127">
        <v>7</v>
      </c>
      <c r="B39" s="123" t="s">
        <v>210</v>
      </c>
      <c r="C39" s="174"/>
      <c r="D39" s="174"/>
      <c r="E39" s="173"/>
      <c r="F39" s="173"/>
      <c r="G39" s="136"/>
      <c r="H39" s="137"/>
    </row>
    <row r="40" spans="1:12" x14ac:dyDescent="0.25">
      <c r="A40" s="127"/>
      <c r="B40" s="121" t="s">
        <v>112</v>
      </c>
      <c r="C40" s="94">
        <v>323339</v>
      </c>
      <c r="D40" s="97">
        <v>5.7893999999999997</v>
      </c>
      <c r="E40" s="173"/>
      <c r="F40" s="173"/>
      <c r="G40" s="136"/>
      <c r="H40" s="137"/>
    </row>
    <row r="41" spans="1:12" ht="90" x14ac:dyDescent="0.25">
      <c r="A41" s="127"/>
      <c r="B41" s="128" t="s">
        <v>119</v>
      </c>
      <c r="C41" s="174"/>
      <c r="D41" s="174"/>
      <c r="E41" s="141"/>
      <c r="F41" s="141"/>
      <c r="G41" s="136"/>
      <c r="H41" s="137"/>
    </row>
    <row r="42" spans="1:12" x14ac:dyDescent="0.25">
      <c r="A42" s="127"/>
      <c r="B42" s="171" t="s">
        <v>271</v>
      </c>
      <c r="C42" s="174"/>
      <c r="D42" s="174"/>
      <c r="E42" s="94">
        <v>-46538</v>
      </c>
      <c r="F42" s="97">
        <v>0.83326768128916739</v>
      </c>
      <c r="G42" s="94">
        <v>276801</v>
      </c>
      <c r="H42" s="97">
        <v>4.9561999999999999</v>
      </c>
    </row>
    <row r="43" spans="1:12" x14ac:dyDescent="0.25">
      <c r="A43" s="127"/>
      <c r="B43" s="171" t="s">
        <v>272</v>
      </c>
      <c r="C43" s="174"/>
      <c r="D43" s="174"/>
      <c r="E43" s="94">
        <v>-45000</v>
      </c>
      <c r="F43" s="97">
        <v>0.80572963294538946</v>
      </c>
      <c r="G43" s="94">
        <v>231801</v>
      </c>
      <c r="H43" s="97">
        <v>4.1504000000000003</v>
      </c>
    </row>
    <row r="44" spans="1:12" x14ac:dyDescent="0.25">
      <c r="A44" s="127"/>
      <c r="B44" s="171" t="s">
        <v>265</v>
      </c>
      <c r="C44" s="174"/>
      <c r="D44" s="174"/>
      <c r="E44" s="94">
        <v>-1500</v>
      </c>
      <c r="F44" s="97">
        <v>2.685765443151298E-2</v>
      </c>
      <c r="G44" s="94">
        <v>230301</v>
      </c>
      <c r="H44" s="97">
        <v>4.1235999999999997</v>
      </c>
    </row>
    <row r="45" spans="1:12" ht="42.75" x14ac:dyDescent="0.25">
      <c r="A45" s="127"/>
      <c r="B45" s="121" t="s">
        <v>120</v>
      </c>
      <c r="C45" s="94">
        <v>230301</v>
      </c>
      <c r="D45" s="97">
        <v>4.1235999999999997</v>
      </c>
      <c r="E45" s="173"/>
      <c r="F45" s="173"/>
      <c r="G45" s="94">
        <v>230301</v>
      </c>
      <c r="H45" s="97">
        <v>4.1235999999999997</v>
      </c>
    </row>
    <row r="46" spans="1:12" ht="28.5" x14ac:dyDescent="0.25">
      <c r="A46" s="127">
        <v>8</v>
      </c>
      <c r="B46" s="121" t="s">
        <v>273</v>
      </c>
      <c r="C46" s="174"/>
      <c r="D46" s="174"/>
      <c r="E46" s="173"/>
      <c r="F46" s="173"/>
      <c r="G46" s="173"/>
      <c r="H46" s="142"/>
    </row>
    <row r="47" spans="1:12" x14ac:dyDescent="0.25">
      <c r="A47" s="127"/>
      <c r="B47" s="121" t="s">
        <v>112</v>
      </c>
      <c r="C47" s="94">
        <v>58463</v>
      </c>
      <c r="D47" s="97">
        <v>1.0468</v>
      </c>
      <c r="E47" s="173"/>
      <c r="F47" s="173"/>
      <c r="G47" s="173"/>
      <c r="H47" s="142"/>
    </row>
    <row r="48" spans="1:12" ht="90" x14ac:dyDescent="0.25">
      <c r="A48" s="176"/>
      <c r="B48" s="128" t="s">
        <v>119</v>
      </c>
      <c r="C48" s="172"/>
      <c r="D48" s="172"/>
      <c r="E48" s="132"/>
      <c r="F48" s="132"/>
      <c r="G48" s="133"/>
      <c r="H48" s="133"/>
    </row>
    <row r="49" spans="1:8" x14ac:dyDescent="0.25">
      <c r="A49" s="176"/>
      <c r="B49" s="171" t="s">
        <v>274</v>
      </c>
      <c r="C49" s="172"/>
      <c r="D49" s="172"/>
      <c r="E49" s="94">
        <v>1002</v>
      </c>
      <c r="F49" s="97">
        <v>1.794091316025067E-2</v>
      </c>
      <c r="G49" s="94">
        <v>59465</v>
      </c>
      <c r="H49" s="97">
        <v>1.0647</v>
      </c>
    </row>
    <row r="50" spans="1:8" x14ac:dyDescent="0.25">
      <c r="A50" s="176"/>
      <c r="B50" s="171" t="s">
        <v>275</v>
      </c>
      <c r="C50" s="172"/>
      <c r="D50" s="172"/>
      <c r="E50" s="94">
        <v>309</v>
      </c>
      <c r="F50" s="97">
        <v>5.5326768128916744E-3</v>
      </c>
      <c r="G50" s="94">
        <v>59774</v>
      </c>
      <c r="H50" s="97">
        <v>1.0703</v>
      </c>
    </row>
    <row r="51" spans="1:8" ht="42.75" x14ac:dyDescent="0.25">
      <c r="A51" s="127"/>
      <c r="B51" s="121" t="s">
        <v>120</v>
      </c>
      <c r="C51" s="94">
        <v>59774</v>
      </c>
      <c r="D51" s="97">
        <v>1.0703</v>
      </c>
      <c r="E51" s="173"/>
      <c r="F51" s="173"/>
      <c r="G51" s="94">
        <v>59774</v>
      </c>
      <c r="H51" s="97">
        <v>1.0703</v>
      </c>
    </row>
    <row r="52" spans="1:8" ht="28.5" x14ac:dyDescent="0.25">
      <c r="A52" s="127">
        <v>9</v>
      </c>
      <c r="B52" s="121" t="s">
        <v>276</v>
      </c>
      <c r="C52" s="175"/>
      <c r="D52" s="128"/>
      <c r="E52" s="128"/>
      <c r="F52" s="128"/>
      <c r="G52" s="175"/>
      <c r="H52" s="128"/>
    </row>
    <row r="53" spans="1:8" x14ac:dyDescent="0.25">
      <c r="A53" s="127"/>
      <c r="B53" s="121" t="s">
        <v>112</v>
      </c>
      <c r="C53" s="94">
        <v>171511</v>
      </c>
      <c r="D53" s="97">
        <v>3.0709</v>
      </c>
      <c r="E53" s="174"/>
      <c r="F53" s="174"/>
      <c r="G53" s="174"/>
      <c r="H53" s="174"/>
    </row>
    <row r="54" spans="1:8" ht="90" x14ac:dyDescent="0.25">
      <c r="A54" s="127"/>
      <c r="B54" s="128" t="s">
        <v>119</v>
      </c>
      <c r="C54" s="120"/>
      <c r="D54" s="120"/>
      <c r="E54" s="133"/>
      <c r="F54" s="133"/>
      <c r="G54" s="133"/>
      <c r="H54" s="133"/>
    </row>
    <row r="55" spans="1:8" x14ac:dyDescent="0.25">
      <c r="A55" s="127"/>
      <c r="B55" s="171" t="s">
        <v>277</v>
      </c>
      <c r="C55" s="120"/>
      <c r="D55" s="120"/>
      <c r="E55" s="94">
        <v>16200</v>
      </c>
      <c r="F55" s="97">
        <v>0.29006266786034018</v>
      </c>
      <c r="G55" s="94">
        <v>187711</v>
      </c>
      <c r="H55" s="97">
        <v>3.3610000000000002</v>
      </c>
    </row>
    <row r="56" spans="1:8" x14ac:dyDescent="0.25">
      <c r="A56" s="127"/>
      <c r="B56" s="171" t="s">
        <v>278</v>
      </c>
      <c r="C56" s="120"/>
      <c r="D56" s="120"/>
      <c r="E56" s="94">
        <v>9800</v>
      </c>
      <c r="F56" s="97">
        <v>0.17547000895255147</v>
      </c>
      <c r="G56" s="94">
        <v>197511</v>
      </c>
      <c r="H56" s="97">
        <v>3.5365000000000002</v>
      </c>
    </row>
    <row r="57" spans="1:8" x14ac:dyDescent="0.25">
      <c r="A57" s="127"/>
      <c r="B57" s="171" t="s">
        <v>279</v>
      </c>
      <c r="C57" s="120"/>
      <c r="D57" s="120"/>
      <c r="E57" s="94">
        <v>8200</v>
      </c>
      <c r="F57" s="97">
        <v>0.14682184422560429</v>
      </c>
      <c r="G57" s="94">
        <v>205711</v>
      </c>
      <c r="H57" s="97">
        <v>3.6833</v>
      </c>
    </row>
    <row r="58" spans="1:8" x14ac:dyDescent="0.25">
      <c r="A58" s="127"/>
      <c r="B58" s="171" t="s">
        <v>280</v>
      </c>
      <c r="C58" s="120"/>
      <c r="D58" s="120"/>
      <c r="E58" s="94">
        <v>5400</v>
      </c>
      <c r="F58" s="97">
        <v>9.6687555953446733E-2</v>
      </c>
      <c r="G58" s="94">
        <v>211111</v>
      </c>
      <c r="H58" s="97">
        <v>3.78</v>
      </c>
    </row>
    <row r="59" spans="1:8" x14ac:dyDescent="0.25">
      <c r="A59" s="127"/>
      <c r="B59" s="171" t="s">
        <v>281</v>
      </c>
      <c r="C59" s="120"/>
      <c r="D59" s="120"/>
      <c r="E59" s="94">
        <v>6300</v>
      </c>
      <c r="F59" s="97">
        <v>0.11280214861235452</v>
      </c>
      <c r="G59" s="94">
        <v>217411</v>
      </c>
      <c r="H59" s="97">
        <v>3.8927999999999998</v>
      </c>
    </row>
    <row r="60" spans="1:8" x14ac:dyDescent="0.25">
      <c r="A60" s="127"/>
      <c r="B60" s="171" t="s">
        <v>282</v>
      </c>
      <c r="C60" s="120"/>
      <c r="D60" s="120"/>
      <c r="E60" s="94">
        <v>8100</v>
      </c>
      <c r="F60" s="97">
        <v>0.14503133393017009</v>
      </c>
      <c r="G60" s="94">
        <v>225511</v>
      </c>
      <c r="H60" s="97">
        <v>4.0377999999999998</v>
      </c>
    </row>
    <row r="61" spans="1:8" x14ac:dyDescent="0.25">
      <c r="A61" s="127"/>
      <c r="B61" s="171" t="s">
        <v>283</v>
      </c>
      <c r="C61" s="120"/>
      <c r="D61" s="120"/>
      <c r="E61" s="94">
        <v>4400</v>
      </c>
      <c r="F61" s="97">
        <v>7.8782452999104746E-2</v>
      </c>
      <c r="G61" s="94">
        <v>229911</v>
      </c>
      <c r="H61" s="97">
        <v>4.1166</v>
      </c>
    </row>
    <row r="62" spans="1:8" x14ac:dyDescent="0.25">
      <c r="A62" s="127"/>
      <c r="B62" s="171" t="s">
        <v>284</v>
      </c>
      <c r="C62" s="120"/>
      <c r="D62" s="120"/>
      <c r="E62" s="94">
        <v>9273</v>
      </c>
      <c r="F62" s="97">
        <v>0.16603401969561324</v>
      </c>
      <c r="G62" s="94">
        <v>239184</v>
      </c>
      <c r="H62" s="97">
        <v>4.2826000000000004</v>
      </c>
    </row>
    <row r="63" spans="1:8" x14ac:dyDescent="0.25">
      <c r="A63" s="127"/>
      <c r="B63" s="171" t="s">
        <v>285</v>
      </c>
      <c r="C63" s="120"/>
      <c r="D63" s="120"/>
      <c r="E63" s="94">
        <v>3327</v>
      </c>
      <c r="F63" s="97">
        <v>5.9570277529095793E-2</v>
      </c>
      <c r="G63" s="94">
        <v>242511</v>
      </c>
      <c r="H63" s="97">
        <v>4.3422000000000001</v>
      </c>
    </row>
    <row r="64" spans="1:8" ht="42.75" x14ac:dyDescent="0.25">
      <c r="A64" s="176"/>
      <c r="B64" s="121" t="s">
        <v>120</v>
      </c>
      <c r="C64" s="94">
        <v>242511</v>
      </c>
      <c r="D64" s="97">
        <v>4.3422000000000001</v>
      </c>
      <c r="E64" s="174"/>
      <c r="F64" s="144"/>
      <c r="G64" s="94">
        <v>242511</v>
      </c>
      <c r="H64" s="97">
        <v>4.3422000000000001</v>
      </c>
    </row>
    <row r="65" spans="1:8" x14ac:dyDescent="0.25">
      <c r="A65" s="127">
        <v>10</v>
      </c>
      <c r="B65" s="121" t="s">
        <v>286</v>
      </c>
      <c r="C65" s="175"/>
      <c r="D65" s="128"/>
      <c r="E65" s="128"/>
      <c r="F65" s="128"/>
      <c r="G65" s="175"/>
      <c r="H65" s="128"/>
    </row>
    <row r="66" spans="1:8" x14ac:dyDescent="0.25">
      <c r="A66" s="127"/>
      <c r="B66" s="121" t="s">
        <v>112</v>
      </c>
      <c r="C66" s="94">
        <v>182590</v>
      </c>
      <c r="D66" s="97">
        <v>3.2692999999999999</v>
      </c>
      <c r="E66" s="174"/>
      <c r="F66" s="174"/>
      <c r="G66" s="174"/>
      <c r="H66" s="174"/>
    </row>
    <row r="67" spans="1:8" ht="90" x14ac:dyDescent="0.25">
      <c r="A67" s="127"/>
      <c r="B67" s="128" t="s">
        <v>119</v>
      </c>
      <c r="C67" s="120"/>
      <c r="D67" s="120"/>
      <c r="E67" s="133"/>
      <c r="F67" s="133"/>
      <c r="G67" s="133"/>
      <c r="H67" s="133"/>
    </row>
    <row r="68" spans="1:8" x14ac:dyDescent="0.25">
      <c r="A68" s="127"/>
      <c r="B68" s="171" t="s">
        <v>283</v>
      </c>
      <c r="C68" s="120"/>
      <c r="D68" s="120"/>
      <c r="E68" s="94">
        <v>-3430</v>
      </c>
      <c r="F68" s="97">
        <v>6.1414503133393014E-2</v>
      </c>
      <c r="G68" s="94">
        <v>179160</v>
      </c>
      <c r="H68" s="97">
        <v>3.2079</v>
      </c>
    </row>
    <row r="69" spans="1:8" x14ac:dyDescent="0.25">
      <c r="A69" s="127"/>
      <c r="B69" s="171" t="s">
        <v>287</v>
      </c>
      <c r="C69" s="120"/>
      <c r="D69" s="120"/>
      <c r="E69" s="94">
        <v>-3540</v>
      </c>
      <c r="F69" s="97">
        <v>6.3384064458370637E-2</v>
      </c>
      <c r="G69" s="94">
        <v>175620</v>
      </c>
      <c r="H69" s="97">
        <v>3.1444999999999999</v>
      </c>
    </row>
    <row r="70" spans="1:8" x14ac:dyDescent="0.25">
      <c r="A70" s="127"/>
      <c r="B70" s="171" t="s">
        <v>285</v>
      </c>
      <c r="C70" s="120"/>
      <c r="D70" s="120"/>
      <c r="E70" s="94">
        <v>-500</v>
      </c>
      <c r="F70" s="97">
        <v>8.9525514771709933E-3</v>
      </c>
      <c r="G70" s="94">
        <v>175120</v>
      </c>
      <c r="H70" s="97">
        <v>3.1355</v>
      </c>
    </row>
    <row r="71" spans="1:8" x14ac:dyDescent="0.25">
      <c r="A71" s="127"/>
      <c r="B71" s="171" t="s">
        <v>262</v>
      </c>
      <c r="C71" s="120"/>
      <c r="D71" s="120"/>
      <c r="E71" s="94">
        <v>-5120</v>
      </c>
      <c r="F71" s="97">
        <v>9.1674127126230978E-2</v>
      </c>
      <c r="G71" s="94">
        <v>170000</v>
      </c>
      <c r="H71" s="97">
        <v>3.0438999999999998</v>
      </c>
    </row>
    <row r="72" spans="1:8" ht="42.75" x14ac:dyDescent="0.25">
      <c r="A72" s="176"/>
      <c r="B72" s="121" t="s">
        <v>120</v>
      </c>
      <c r="C72" s="94">
        <v>170000</v>
      </c>
      <c r="D72" s="97">
        <v>3.0438999999999998</v>
      </c>
      <c r="E72" s="174"/>
      <c r="F72" s="144"/>
      <c r="G72" s="94">
        <v>170000</v>
      </c>
      <c r="H72" s="97">
        <v>3.0438999999999998</v>
      </c>
    </row>
    <row r="73" spans="1:8" x14ac:dyDescent="0.25">
      <c r="A73" s="127">
        <v>11</v>
      </c>
      <c r="B73" s="121" t="s">
        <v>288</v>
      </c>
      <c r="C73" s="175"/>
      <c r="D73" s="128"/>
      <c r="E73" s="128"/>
      <c r="F73" s="128"/>
      <c r="G73" s="175"/>
      <c r="H73" s="128"/>
    </row>
    <row r="74" spans="1:8" x14ac:dyDescent="0.25">
      <c r="A74" s="127"/>
      <c r="B74" s="121" t="s">
        <v>112</v>
      </c>
      <c r="C74" s="94">
        <v>33465</v>
      </c>
      <c r="D74" s="97">
        <v>0.59919999999999995</v>
      </c>
      <c r="E74" s="174"/>
      <c r="F74" s="174"/>
      <c r="G74" s="174"/>
      <c r="H74" s="174"/>
    </row>
    <row r="75" spans="1:8" ht="90" x14ac:dyDescent="0.25">
      <c r="A75" s="127"/>
      <c r="B75" s="128" t="s">
        <v>119</v>
      </c>
      <c r="C75" s="120"/>
      <c r="D75" s="120"/>
      <c r="E75" s="133"/>
      <c r="F75" s="133"/>
      <c r="G75" s="133"/>
      <c r="H75" s="133"/>
    </row>
    <row r="76" spans="1:8" x14ac:dyDescent="0.25">
      <c r="A76" s="127"/>
      <c r="B76" s="171" t="s">
        <v>289</v>
      </c>
      <c r="C76" s="120"/>
      <c r="D76" s="120"/>
      <c r="E76" s="94">
        <v>322</v>
      </c>
      <c r="F76" s="97">
        <v>5.7654431512981202E-3</v>
      </c>
      <c r="G76" s="94">
        <v>33787</v>
      </c>
      <c r="H76" s="97">
        <v>0.60499999999999998</v>
      </c>
    </row>
    <row r="77" spans="1:8" x14ac:dyDescent="0.25">
      <c r="A77" s="127"/>
      <c r="B77" s="171" t="s">
        <v>278</v>
      </c>
      <c r="C77" s="120"/>
      <c r="D77" s="120"/>
      <c r="E77" s="94">
        <v>1</v>
      </c>
      <c r="F77" s="97">
        <v>1.7905102954341987E-5</v>
      </c>
      <c r="G77" s="94">
        <v>33788</v>
      </c>
      <c r="H77" s="97">
        <v>0.60499999999999998</v>
      </c>
    </row>
    <row r="78" spans="1:8" x14ac:dyDescent="0.25">
      <c r="A78" s="127"/>
      <c r="B78" s="171" t="s">
        <v>290</v>
      </c>
      <c r="C78" s="120"/>
      <c r="D78" s="120"/>
      <c r="E78" s="94">
        <v>6055</v>
      </c>
      <c r="F78" s="97">
        <v>0.10841539838854074</v>
      </c>
      <c r="G78" s="94">
        <v>39843</v>
      </c>
      <c r="H78" s="97">
        <v>0.71340000000000003</v>
      </c>
    </row>
    <row r="79" spans="1:8" x14ac:dyDescent="0.25">
      <c r="A79" s="127"/>
      <c r="B79" s="171" t="s">
        <v>291</v>
      </c>
      <c r="C79" s="120"/>
      <c r="D79" s="120"/>
      <c r="E79" s="94">
        <v>2664</v>
      </c>
      <c r="F79" s="97">
        <v>4.7699194270367055E-2</v>
      </c>
      <c r="G79" s="94">
        <v>42507</v>
      </c>
      <c r="H79" s="97">
        <v>0.7611</v>
      </c>
    </row>
    <row r="80" spans="1:8" x14ac:dyDescent="0.25">
      <c r="A80" s="127"/>
      <c r="B80" s="171" t="s">
        <v>292</v>
      </c>
      <c r="C80" s="120"/>
      <c r="D80" s="120"/>
      <c r="E80" s="94">
        <v>6869</v>
      </c>
      <c r="F80" s="97">
        <v>0.12299015219337511</v>
      </c>
      <c r="G80" s="94">
        <v>49376</v>
      </c>
      <c r="H80" s="97">
        <v>0.8841</v>
      </c>
    </row>
    <row r="81" spans="1:8" x14ac:dyDescent="0.25">
      <c r="A81" s="127"/>
      <c r="B81" s="171" t="s">
        <v>293</v>
      </c>
      <c r="C81" s="120"/>
      <c r="D81" s="120"/>
      <c r="E81" s="94">
        <v>16189</v>
      </c>
      <c r="F81" s="97">
        <v>0.28986571172784242</v>
      </c>
      <c r="G81" s="94">
        <v>65565</v>
      </c>
      <c r="H81" s="97">
        <v>1.1738999999999999</v>
      </c>
    </row>
    <row r="82" spans="1:8" x14ac:dyDescent="0.25">
      <c r="A82" s="127"/>
      <c r="B82" s="171" t="s">
        <v>294</v>
      </c>
      <c r="C82" s="120"/>
      <c r="D82" s="120"/>
      <c r="E82" s="94">
        <v>10200</v>
      </c>
      <c r="F82" s="97">
        <v>0.18263205013428827</v>
      </c>
      <c r="G82" s="94">
        <v>75765</v>
      </c>
      <c r="H82" s="97">
        <v>1.3566</v>
      </c>
    </row>
    <row r="83" spans="1:8" x14ac:dyDescent="0.25">
      <c r="A83" s="127"/>
      <c r="B83" s="171" t="s">
        <v>295</v>
      </c>
      <c r="C83" s="120"/>
      <c r="D83" s="120"/>
      <c r="E83" s="94">
        <v>2500</v>
      </c>
      <c r="F83" s="97">
        <v>4.4762757385854966E-2</v>
      </c>
      <c r="G83" s="94">
        <v>78265</v>
      </c>
      <c r="H83" s="97">
        <v>1.4013</v>
      </c>
    </row>
    <row r="84" spans="1:8" x14ac:dyDescent="0.25">
      <c r="A84" s="127"/>
      <c r="B84" s="171" t="s">
        <v>282</v>
      </c>
      <c r="C84" s="120"/>
      <c r="D84" s="120"/>
      <c r="E84" s="94">
        <v>9320</v>
      </c>
      <c r="F84" s="97">
        <v>0.16687555953446731</v>
      </c>
      <c r="G84" s="94">
        <v>87585</v>
      </c>
      <c r="H84" s="97">
        <v>1.5682</v>
      </c>
    </row>
    <row r="85" spans="1:8" x14ac:dyDescent="0.25">
      <c r="A85" s="127"/>
      <c r="B85" s="171" t="s">
        <v>296</v>
      </c>
      <c r="C85" s="120"/>
      <c r="D85" s="120"/>
      <c r="E85" s="94">
        <v>10045</v>
      </c>
      <c r="F85" s="97">
        <v>0.17985675917636526</v>
      </c>
      <c r="G85" s="94">
        <v>97630</v>
      </c>
      <c r="H85" s="97">
        <v>1.7481</v>
      </c>
    </row>
    <row r="86" spans="1:8" x14ac:dyDescent="0.25">
      <c r="A86" s="127"/>
      <c r="B86" s="171" t="s">
        <v>297</v>
      </c>
      <c r="C86" s="120"/>
      <c r="D86" s="120"/>
      <c r="E86" s="94">
        <v>5243</v>
      </c>
      <c r="F86" s="97">
        <v>9.3876454789615038E-2</v>
      </c>
      <c r="G86" s="94">
        <v>102873</v>
      </c>
      <c r="H86" s="97">
        <v>1.8420000000000001</v>
      </c>
    </row>
    <row r="87" spans="1:8" ht="42.75" x14ac:dyDescent="0.25">
      <c r="A87" s="176"/>
      <c r="B87" s="121" t="s">
        <v>120</v>
      </c>
      <c r="C87" s="94">
        <v>102873</v>
      </c>
      <c r="D87" s="97">
        <v>1.8420000000000001</v>
      </c>
      <c r="E87" s="174"/>
      <c r="F87" s="144"/>
      <c r="G87" s="94">
        <v>102873</v>
      </c>
      <c r="H87" s="97">
        <v>1.8420000000000001</v>
      </c>
    </row>
    <row r="88" spans="1:8" ht="59.25" customHeight="1" x14ac:dyDescent="0.25">
      <c r="A88" s="127">
        <v>11</v>
      </c>
      <c r="B88" s="121" t="s">
        <v>204</v>
      </c>
      <c r="C88" s="117"/>
      <c r="D88" s="117"/>
      <c r="E88" s="113"/>
      <c r="F88" s="114"/>
      <c r="G88" s="120"/>
      <c r="H88" s="120"/>
    </row>
    <row r="89" spans="1:8" ht="16.5" customHeight="1" x14ac:dyDescent="0.25">
      <c r="A89" s="127"/>
      <c r="B89" s="108" t="s">
        <v>112</v>
      </c>
      <c r="C89" s="94">
        <v>114564</v>
      </c>
      <c r="D89" s="97">
        <v>2.0512999999999999</v>
      </c>
      <c r="E89" s="113"/>
      <c r="F89" s="114"/>
      <c r="G89" s="120"/>
      <c r="H89" s="120"/>
    </row>
    <row r="90" spans="1:8" ht="99.75" customHeight="1" x14ac:dyDescent="0.25">
      <c r="A90" s="127"/>
      <c r="B90" s="120" t="s">
        <v>119</v>
      </c>
      <c r="C90" s="120"/>
      <c r="D90" s="120"/>
      <c r="E90" s="120"/>
      <c r="F90" s="120"/>
      <c r="G90" s="120"/>
      <c r="H90" s="120"/>
    </row>
    <row r="91" spans="1:8" ht="16.5" customHeight="1" x14ac:dyDescent="0.25">
      <c r="A91" s="127"/>
      <c r="B91" s="171" t="s">
        <v>294</v>
      </c>
      <c r="C91" s="120"/>
      <c r="D91" s="120"/>
      <c r="E91" s="94">
        <v>11447</v>
      </c>
      <c r="F91" s="97">
        <v>0.20495971351835274</v>
      </c>
      <c r="G91" s="94">
        <v>126011</v>
      </c>
      <c r="H91" s="97">
        <v>2.2562000000000002</v>
      </c>
    </row>
    <row r="92" spans="1:8" ht="16.5" customHeight="1" x14ac:dyDescent="0.25">
      <c r="A92" s="127"/>
      <c r="B92" s="145" t="s">
        <v>216</v>
      </c>
      <c r="C92" s="120"/>
      <c r="D92" s="120"/>
      <c r="E92" s="107"/>
      <c r="F92" s="124"/>
      <c r="G92" s="107"/>
      <c r="H92" s="124"/>
    </row>
    <row r="93" spans="1:8" ht="16.5" customHeight="1" x14ac:dyDescent="0.25">
      <c r="A93" s="127"/>
      <c r="B93" s="123" t="s">
        <v>217</v>
      </c>
      <c r="C93" s="117"/>
      <c r="D93" s="117"/>
      <c r="E93" s="107"/>
      <c r="F93" s="124"/>
      <c r="G93" s="107"/>
      <c r="H93" s="124"/>
    </row>
    <row r="94" spans="1:8" ht="16.5" customHeight="1" x14ac:dyDescent="0.25">
      <c r="A94" s="127"/>
      <c r="B94" s="123" t="s">
        <v>218</v>
      </c>
      <c r="C94" s="94">
        <v>126011</v>
      </c>
      <c r="D94" s="97">
        <v>2.2562000000000002</v>
      </c>
      <c r="E94" s="107"/>
      <c r="F94" s="124"/>
      <c r="G94" s="94">
        <v>126011</v>
      </c>
      <c r="H94" s="97">
        <v>2.2562000000000002</v>
      </c>
    </row>
    <row r="95" spans="1:8" ht="16.5" customHeight="1" x14ac:dyDescent="0.25">
      <c r="A95" s="127"/>
      <c r="B95" s="123"/>
      <c r="C95" s="117"/>
      <c r="D95" s="117"/>
      <c r="E95" s="107"/>
      <c r="F95" s="124"/>
      <c r="G95" s="107"/>
      <c r="H95" s="124"/>
    </row>
    <row r="96" spans="1:8" x14ac:dyDescent="0.25">
      <c r="A96" s="200" t="s">
        <v>122</v>
      </c>
      <c r="B96" s="199" t="s">
        <v>298</v>
      </c>
      <c r="C96" s="199"/>
      <c r="D96" s="199"/>
      <c r="E96" s="199"/>
      <c r="F96" s="199"/>
      <c r="G96" s="199"/>
      <c r="H96" s="199"/>
    </row>
    <row r="97" spans="1:8" ht="29.25" customHeight="1" x14ac:dyDescent="0.25">
      <c r="A97" s="200"/>
      <c r="B97" s="199"/>
      <c r="C97" s="199"/>
      <c r="D97" s="199"/>
      <c r="E97" s="199"/>
      <c r="F97" s="199"/>
      <c r="G97" s="199"/>
      <c r="H97" s="199"/>
    </row>
    <row r="98" spans="1:8" ht="16.5" customHeight="1" x14ac:dyDescent="0.25">
      <c r="A98" s="201" t="s">
        <v>123</v>
      </c>
      <c r="B98" s="195" t="s">
        <v>299</v>
      </c>
      <c r="C98" s="195"/>
      <c r="D98" s="195"/>
      <c r="E98" s="195"/>
      <c r="F98" s="195"/>
      <c r="G98" s="195"/>
      <c r="H98" s="195"/>
    </row>
    <row r="99" spans="1:8" x14ac:dyDescent="0.25">
      <c r="A99" s="201"/>
      <c r="B99" s="195"/>
      <c r="C99" s="195"/>
      <c r="D99" s="195"/>
      <c r="E99" s="195"/>
      <c r="F99" s="195"/>
      <c r="G99" s="195"/>
      <c r="H99" s="195"/>
    </row>
    <row r="100" spans="1:8" ht="24.75" customHeight="1" x14ac:dyDescent="0.25">
      <c r="A100" s="67"/>
    </row>
    <row r="101" spans="1:8" ht="26.25" customHeight="1" x14ac:dyDescent="0.25">
      <c r="A101" s="68"/>
    </row>
    <row r="102" spans="1:8" ht="53.25" customHeight="1" x14ac:dyDescent="0.25">
      <c r="A102" s="68"/>
    </row>
    <row r="103" spans="1:8" ht="22.5" customHeight="1" x14ac:dyDescent="0.25">
      <c r="A103" s="68"/>
    </row>
    <row r="104" spans="1:8" ht="18" customHeight="1" x14ac:dyDescent="0.25">
      <c r="A104" s="68"/>
    </row>
    <row r="105" spans="1:8" ht="96" customHeight="1" x14ac:dyDescent="0.25">
      <c r="A105" s="68"/>
    </row>
    <row r="106" spans="1:8" ht="15.75" customHeight="1" x14ac:dyDescent="0.25">
      <c r="A106" s="68"/>
    </row>
    <row r="107" spans="1:8" ht="15.75" customHeight="1" x14ac:dyDescent="0.25">
      <c r="A107" s="68"/>
    </row>
    <row r="108" spans="1:8" ht="15.75" customHeight="1" x14ac:dyDescent="0.25">
      <c r="A108" s="68"/>
    </row>
    <row r="109" spans="1:8" ht="15.75" customHeight="1" x14ac:dyDescent="0.25">
      <c r="A109" s="68"/>
    </row>
    <row r="110" spans="1:8" ht="15.75" customHeight="1" x14ac:dyDescent="0.25">
      <c r="A110" s="68"/>
    </row>
    <row r="111" spans="1:8" ht="15.75" customHeight="1" x14ac:dyDescent="0.25"/>
    <row r="116" ht="13.5" hidden="1" customHeight="1" x14ac:dyDescent="0.25"/>
    <row r="117" hidden="1" x14ac:dyDescent="0.25"/>
    <row r="118" hidden="1" x14ac:dyDescent="0.25"/>
    <row r="119" hidden="1" x14ac:dyDescent="0.25"/>
  </sheetData>
  <mergeCells count="9">
    <mergeCell ref="B98:H99"/>
    <mergeCell ref="A4:A5"/>
    <mergeCell ref="B4:B5"/>
    <mergeCell ref="C4:D4"/>
    <mergeCell ref="E4:F4"/>
    <mergeCell ref="G4:H4"/>
    <mergeCell ref="B96:H97"/>
    <mergeCell ref="A96:A97"/>
    <mergeCell ref="A98:A99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3"/>
  <sheetViews>
    <sheetView workbookViewId="0">
      <selection activeCell="B24" sqref="B24"/>
    </sheetView>
  </sheetViews>
  <sheetFormatPr defaultRowHeight="15" x14ac:dyDescent="0.25"/>
  <cols>
    <col min="1" max="1" width="6.28515625" customWidth="1"/>
    <col min="2" max="2" width="38.28515625" style="5" bestFit="1" customWidth="1"/>
    <col min="3" max="3" width="7" bestFit="1" customWidth="1"/>
    <col min="4" max="4" width="14.140625" style="3" customWidth="1"/>
    <col min="5" max="5" width="12.7109375" style="3" hidden="1" customWidth="1"/>
    <col min="6" max="6" width="9.28515625" style="3" customWidth="1"/>
    <col min="7" max="7" width="9.28515625" style="3" bestFit="1" customWidth="1"/>
    <col min="8" max="8" width="10.28515625" customWidth="1"/>
    <col min="9" max="9" width="12.7109375" style="3" customWidth="1"/>
  </cols>
  <sheetData>
    <row r="1" spans="1:9" x14ac:dyDescent="0.25">
      <c r="A1" s="109" t="s">
        <v>74</v>
      </c>
      <c r="B1" s="112"/>
      <c r="C1" s="113"/>
      <c r="D1" s="114"/>
      <c r="E1" s="114"/>
      <c r="F1" s="114"/>
      <c r="G1" s="114"/>
      <c r="H1" s="113"/>
      <c r="I1" s="114"/>
    </row>
    <row r="2" spans="1:9" x14ac:dyDescent="0.25">
      <c r="A2" s="107"/>
      <c r="B2" s="112"/>
      <c r="C2" s="113"/>
      <c r="D2" s="114"/>
      <c r="E2" s="114"/>
      <c r="F2" s="114"/>
      <c r="G2" s="114"/>
      <c r="H2" s="113"/>
      <c r="I2" s="114"/>
    </row>
    <row r="3" spans="1:9" ht="51.75" customHeight="1" x14ac:dyDescent="0.25">
      <c r="A3" s="109" t="s">
        <v>47</v>
      </c>
      <c r="B3" s="108" t="s">
        <v>106</v>
      </c>
      <c r="C3" s="193" t="s">
        <v>205</v>
      </c>
      <c r="D3" s="193"/>
      <c r="E3" s="193"/>
      <c r="F3" s="193" t="s">
        <v>115</v>
      </c>
      <c r="G3" s="193"/>
      <c r="H3" s="146" t="s">
        <v>206</v>
      </c>
      <c r="I3" s="147"/>
    </row>
    <row r="4" spans="1:9" ht="75" x14ac:dyDescent="0.25">
      <c r="A4" s="107"/>
      <c r="B4" s="108" t="s">
        <v>116</v>
      </c>
      <c r="C4" s="110" t="s">
        <v>0</v>
      </c>
      <c r="D4" s="111" t="s">
        <v>110</v>
      </c>
      <c r="E4" s="111"/>
      <c r="F4" s="110" t="s">
        <v>0</v>
      </c>
      <c r="G4" s="111" t="s">
        <v>110</v>
      </c>
      <c r="H4" s="110" t="s">
        <v>0</v>
      </c>
      <c r="I4" s="111" t="s">
        <v>110</v>
      </c>
    </row>
    <row r="5" spans="1:9" x14ac:dyDescent="0.25">
      <c r="A5" s="107">
        <v>1</v>
      </c>
      <c r="B5" s="143" t="s">
        <v>300</v>
      </c>
      <c r="C5" s="107"/>
      <c r="D5" s="124"/>
      <c r="E5" s="124"/>
      <c r="F5" s="124"/>
      <c r="G5" s="124"/>
      <c r="H5" s="107"/>
      <c r="I5" s="124"/>
    </row>
    <row r="6" spans="1:9" x14ac:dyDescent="0.25">
      <c r="A6" s="107"/>
      <c r="B6" s="148" t="s">
        <v>112</v>
      </c>
      <c r="C6" s="107">
        <v>750</v>
      </c>
      <c r="D6" s="124">
        <v>1.34E-2</v>
      </c>
      <c r="E6" s="124"/>
      <c r="F6" s="124"/>
      <c r="G6" s="124"/>
      <c r="H6" s="107"/>
      <c r="I6" s="124"/>
    </row>
    <row r="7" spans="1:9" ht="51" x14ac:dyDescent="0.25">
      <c r="A7" s="107"/>
      <c r="B7" s="149" t="s">
        <v>113</v>
      </c>
      <c r="C7" s="150" t="s">
        <v>121</v>
      </c>
      <c r="D7" s="151" t="s">
        <v>121</v>
      </c>
      <c r="E7" s="124"/>
      <c r="F7" s="151" t="s">
        <v>121</v>
      </c>
      <c r="G7" s="151" t="s">
        <v>121</v>
      </c>
      <c r="H7" s="150" t="s">
        <v>121</v>
      </c>
      <c r="I7" s="151" t="s">
        <v>121</v>
      </c>
    </row>
    <row r="8" spans="1:9" x14ac:dyDescent="0.25">
      <c r="A8" s="107"/>
      <c r="B8" s="148" t="s">
        <v>114</v>
      </c>
      <c r="C8" s="107">
        <v>750</v>
      </c>
      <c r="D8" s="124">
        <v>1.34E-2</v>
      </c>
      <c r="E8" s="124"/>
      <c r="F8" s="124"/>
      <c r="G8" s="124"/>
      <c r="H8" s="107">
        <v>750</v>
      </c>
      <c r="I8" s="124">
        <v>1.34E-2</v>
      </c>
    </row>
    <row r="9" spans="1:9" x14ac:dyDescent="0.25">
      <c r="A9" s="107">
        <v>2</v>
      </c>
      <c r="B9" s="143" t="s">
        <v>202</v>
      </c>
      <c r="C9" s="107"/>
      <c r="D9" s="124"/>
      <c r="E9" s="124"/>
      <c r="F9" s="124"/>
      <c r="G9" s="124"/>
      <c r="H9" s="107"/>
      <c r="I9" s="124"/>
    </row>
    <row r="10" spans="1:9" x14ac:dyDescent="0.25">
      <c r="A10" s="107"/>
      <c r="B10" s="148" t="s">
        <v>112</v>
      </c>
      <c r="C10" s="107">
        <v>400550</v>
      </c>
      <c r="D10" s="124">
        <v>7.1718999999999999</v>
      </c>
      <c r="E10" s="124"/>
      <c r="F10" s="124"/>
      <c r="G10" s="124"/>
      <c r="H10" s="107"/>
      <c r="I10" s="124"/>
    </row>
    <row r="11" spans="1:9" ht="71.25" customHeight="1" x14ac:dyDescent="0.25">
      <c r="A11" s="107"/>
      <c r="B11" s="149" t="s">
        <v>225</v>
      </c>
      <c r="C11" s="150" t="s">
        <v>121</v>
      </c>
      <c r="D11" s="151" t="s">
        <v>121</v>
      </c>
      <c r="E11" s="124"/>
      <c r="F11" s="150" t="s">
        <v>121</v>
      </c>
      <c r="G11" s="151" t="s">
        <v>121</v>
      </c>
      <c r="H11" s="150" t="s">
        <v>121</v>
      </c>
      <c r="I11" s="151" t="s">
        <v>121</v>
      </c>
    </row>
    <row r="12" spans="1:9" x14ac:dyDescent="0.25">
      <c r="A12" s="107"/>
      <c r="B12" s="148" t="s">
        <v>114</v>
      </c>
      <c r="C12" s="107">
        <v>400550</v>
      </c>
      <c r="D12" s="124">
        <v>7.1718999999999999</v>
      </c>
      <c r="E12" s="124"/>
      <c r="F12" s="124"/>
      <c r="G12" s="124"/>
      <c r="H12" s="107">
        <v>400550</v>
      </c>
      <c r="I12" s="124">
        <v>7.1718999999999999</v>
      </c>
    </row>
    <row r="13" spans="1:9" x14ac:dyDescent="0.25">
      <c r="A13" s="107">
        <v>3</v>
      </c>
      <c r="B13" s="143" t="s">
        <v>203</v>
      </c>
      <c r="C13" s="107"/>
      <c r="D13" s="124"/>
      <c r="E13" s="124"/>
      <c r="F13" s="124"/>
      <c r="G13" s="124"/>
      <c r="H13" s="107"/>
      <c r="I13" s="124"/>
    </row>
    <row r="14" spans="1:9" x14ac:dyDescent="0.25">
      <c r="A14" s="107"/>
      <c r="B14" s="148" t="s">
        <v>112</v>
      </c>
      <c r="C14" s="107">
        <v>96200</v>
      </c>
      <c r="D14" s="124">
        <v>1.7224999999999999</v>
      </c>
      <c r="E14" s="124"/>
      <c r="F14" s="124"/>
      <c r="G14" s="124"/>
      <c r="H14" s="107"/>
      <c r="I14" s="124"/>
    </row>
    <row r="15" spans="1:9" ht="51" x14ac:dyDescent="0.25">
      <c r="A15" s="107"/>
      <c r="B15" s="149" t="s">
        <v>113</v>
      </c>
      <c r="C15" s="150" t="s">
        <v>121</v>
      </c>
      <c r="D15" s="151" t="s">
        <v>121</v>
      </c>
      <c r="E15" s="124"/>
      <c r="F15" s="151" t="s">
        <v>121</v>
      </c>
      <c r="G15" s="151" t="s">
        <v>121</v>
      </c>
      <c r="H15" s="150" t="s">
        <v>121</v>
      </c>
      <c r="I15" s="151" t="s">
        <v>121</v>
      </c>
    </row>
    <row r="16" spans="1:9" x14ac:dyDescent="0.25">
      <c r="A16" s="107"/>
      <c r="B16" s="148" t="s">
        <v>114</v>
      </c>
      <c r="C16" s="107">
        <v>96200</v>
      </c>
      <c r="D16" s="124">
        <v>1.7224999999999999</v>
      </c>
      <c r="E16" s="124"/>
      <c r="F16" s="124"/>
      <c r="G16" s="124"/>
      <c r="H16" s="107">
        <v>96200</v>
      </c>
      <c r="I16" s="124">
        <v>1.7224999999999999</v>
      </c>
    </row>
    <row r="17" spans="1:13" x14ac:dyDescent="0.25">
      <c r="A17" s="107"/>
      <c r="B17" s="143"/>
      <c r="C17" s="107"/>
      <c r="D17" s="124"/>
      <c r="E17" s="124"/>
      <c r="F17" s="124"/>
      <c r="G17" s="124"/>
      <c r="H17" s="107"/>
      <c r="I17" s="124"/>
    </row>
    <row r="18" spans="1:13" x14ac:dyDescent="0.25">
      <c r="A18" s="107">
        <v>4</v>
      </c>
      <c r="B18" s="148" t="s">
        <v>227</v>
      </c>
      <c r="C18" s="107"/>
      <c r="D18" s="151"/>
      <c r="E18" s="124"/>
      <c r="F18" s="124"/>
      <c r="G18" s="124"/>
      <c r="H18" s="107"/>
      <c r="I18" s="124"/>
    </row>
    <row r="19" spans="1:13" x14ac:dyDescent="0.25">
      <c r="A19" s="107"/>
      <c r="B19" s="148" t="s">
        <v>112</v>
      </c>
      <c r="C19" s="107">
        <v>150</v>
      </c>
      <c r="D19" s="124">
        <v>2.5999999999999999E-3</v>
      </c>
      <c r="E19" s="124"/>
      <c r="F19" s="124"/>
      <c r="G19" s="124"/>
      <c r="H19" s="107"/>
      <c r="I19" s="124"/>
    </row>
    <row r="20" spans="1:13" ht="51" x14ac:dyDescent="0.25">
      <c r="A20" s="107"/>
      <c r="B20" s="149" t="s">
        <v>113</v>
      </c>
      <c r="C20" s="150" t="s">
        <v>121</v>
      </c>
      <c r="D20" s="151" t="s">
        <v>121</v>
      </c>
      <c r="E20" s="124"/>
      <c r="F20" s="151" t="s">
        <v>121</v>
      </c>
      <c r="G20" s="151" t="s">
        <v>121</v>
      </c>
      <c r="H20" s="150" t="s">
        <v>121</v>
      </c>
      <c r="I20" s="151" t="s">
        <v>121</v>
      </c>
    </row>
    <row r="21" spans="1:13" x14ac:dyDescent="0.25">
      <c r="A21" s="107"/>
      <c r="B21" s="148" t="s">
        <v>114</v>
      </c>
      <c r="C21" s="107">
        <v>150</v>
      </c>
      <c r="D21" s="124">
        <v>2.5999999999999999E-3</v>
      </c>
      <c r="E21" s="124"/>
      <c r="F21" s="124"/>
      <c r="G21" s="124"/>
      <c r="H21" s="107">
        <v>150</v>
      </c>
      <c r="I21" s="124">
        <v>2.5999999999999999E-3</v>
      </c>
    </row>
    <row r="23" spans="1:13" s="50" customFormat="1" ht="46.5" customHeight="1" x14ac:dyDescent="0.25">
      <c r="A23" s="49"/>
      <c r="B23" s="202" t="s">
        <v>307</v>
      </c>
      <c r="C23" s="202"/>
      <c r="D23" s="202"/>
      <c r="E23" s="202"/>
      <c r="F23" s="202"/>
      <c r="G23" s="202"/>
      <c r="H23" s="202"/>
      <c r="I23" s="202"/>
      <c r="J23" s="49"/>
      <c r="K23" s="49"/>
      <c r="L23" s="49"/>
      <c r="M23" s="49"/>
    </row>
  </sheetData>
  <mergeCells count="3">
    <mergeCell ref="C3:E3"/>
    <mergeCell ref="F3:G3"/>
    <mergeCell ref="B23:I2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6"/>
  <sheetViews>
    <sheetView topLeftCell="A4" workbookViewId="0">
      <selection activeCell="D22" sqref="D22"/>
    </sheetView>
  </sheetViews>
  <sheetFormatPr defaultColWidth="9.140625" defaultRowHeight="12.75" x14ac:dyDescent="0.2"/>
  <cols>
    <col min="1" max="1" width="50" style="58" customWidth="1"/>
    <col min="2" max="2" width="23.7109375" style="58" customWidth="1"/>
    <col min="3" max="3" width="15.85546875" style="58" customWidth="1"/>
    <col min="4" max="4" width="15.140625" style="58" customWidth="1"/>
    <col min="5" max="5" width="20.140625" style="58" customWidth="1"/>
    <col min="6" max="16384" width="9.140625" style="29"/>
  </cols>
  <sheetData>
    <row r="1" spans="1:11" ht="15" x14ac:dyDescent="0.2">
      <c r="A1" s="24"/>
      <c r="B1" s="24"/>
      <c r="C1" s="24"/>
      <c r="D1" s="24"/>
      <c r="E1" s="24"/>
      <c r="F1" s="12"/>
      <c r="G1" s="12"/>
      <c r="H1" s="12"/>
      <c r="I1" s="12"/>
      <c r="J1" s="12"/>
      <c r="K1" s="12"/>
    </row>
    <row r="2" spans="1:11" ht="15.75" customHeight="1" x14ac:dyDescent="0.2">
      <c r="A2" s="203" t="s">
        <v>124</v>
      </c>
      <c r="B2" s="203"/>
      <c r="C2" s="203"/>
      <c r="D2" s="203"/>
      <c r="E2" s="203"/>
      <c r="F2" s="12"/>
      <c r="G2" s="12"/>
      <c r="H2" s="12"/>
      <c r="I2" s="12"/>
      <c r="J2" s="12"/>
      <c r="K2" s="12"/>
    </row>
    <row r="3" spans="1:11" ht="31.5" customHeight="1" x14ac:dyDescent="0.25">
      <c r="A3" s="156" t="s">
        <v>125</v>
      </c>
      <c r="B3" s="157"/>
      <c r="C3" s="157"/>
      <c r="D3" s="157"/>
      <c r="E3" s="158"/>
      <c r="F3" s="12"/>
      <c r="G3" s="12"/>
      <c r="H3" s="12"/>
      <c r="I3" s="12"/>
      <c r="J3" s="12"/>
      <c r="K3" s="12"/>
    </row>
    <row r="4" spans="1:11" ht="15" customHeight="1" x14ac:dyDescent="0.2">
      <c r="A4" s="24"/>
      <c r="B4" s="24"/>
      <c r="C4" s="24"/>
      <c r="D4" s="24"/>
      <c r="F4" s="12"/>
      <c r="G4" s="12"/>
      <c r="H4" s="12"/>
      <c r="I4" s="12"/>
      <c r="J4" s="12"/>
      <c r="K4" s="12"/>
    </row>
    <row r="5" spans="1:11" ht="47.25" x14ac:dyDescent="0.2">
      <c r="A5" s="30"/>
      <c r="B5" s="79" t="s">
        <v>126</v>
      </c>
      <c r="C5" s="79" t="s">
        <v>127</v>
      </c>
      <c r="D5" s="79" t="s">
        <v>128</v>
      </c>
      <c r="E5" s="79" t="s">
        <v>129</v>
      </c>
      <c r="F5" s="12"/>
      <c r="G5" s="12"/>
      <c r="H5" s="12"/>
      <c r="I5" s="12"/>
      <c r="J5" s="12"/>
      <c r="K5" s="12"/>
    </row>
    <row r="6" spans="1:11" ht="31.5" x14ac:dyDescent="0.2">
      <c r="A6" s="31" t="s">
        <v>130</v>
      </c>
      <c r="B6" s="159"/>
      <c r="C6" s="159"/>
      <c r="D6" s="159"/>
      <c r="E6" s="159"/>
      <c r="F6" s="12"/>
      <c r="G6" s="12"/>
      <c r="H6" s="12"/>
      <c r="I6" s="12"/>
      <c r="J6" s="12"/>
      <c r="K6" s="12"/>
    </row>
    <row r="7" spans="1:11" ht="15.75" x14ac:dyDescent="0.2">
      <c r="A7" s="30" t="s">
        <v>131</v>
      </c>
      <c r="B7" s="160">
        <v>668300</v>
      </c>
      <c r="C7" s="161">
        <v>0</v>
      </c>
      <c r="D7" s="161">
        <v>0</v>
      </c>
      <c r="E7" s="160">
        <f>B7+C7+D7</f>
        <v>668300</v>
      </c>
      <c r="F7" s="12"/>
      <c r="G7" s="12"/>
      <c r="H7" s="12"/>
      <c r="I7" s="12"/>
      <c r="J7" s="12"/>
      <c r="K7" s="12"/>
    </row>
    <row r="8" spans="1:11" ht="15.75" x14ac:dyDescent="0.2">
      <c r="A8" s="30" t="s">
        <v>132</v>
      </c>
      <c r="B8" s="161">
        <v>0</v>
      </c>
      <c r="C8" s="161">
        <v>0</v>
      </c>
      <c r="D8" s="161">
        <v>0</v>
      </c>
      <c r="E8" s="161"/>
      <c r="F8" s="12"/>
      <c r="G8" s="12"/>
      <c r="H8" s="12"/>
      <c r="I8" s="12"/>
      <c r="J8" s="12"/>
      <c r="K8" s="12"/>
    </row>
    <row r="9" spans="1:11" ht="15.75" x14ac:dyDescent="0.2">
      <c r="A9" s="30" t="s">
        <v>133</v>
      </c>
      <c r="B9" s="161">
        <v>0</v>
      </c>
      <c r="C9" s="161">
        <v>0</v>
      </c>
      <c r="D9" s="161">
        <v>0</v>
      </c>
      <c r="E9" s="161"/>
      <c r="F9" s="12"/>
      <c r="G9" s="12"/>
      <c r="H9" s="12"/>
      <c r="I9" s="12"/>
      <c r="J9" s="12"/>
      <c r="K9" s="12"/>
    </row>
    <row r="10" spans="1:11" ht="15.75" x14ac:dyDescent="0.2">
      <c r="A10" s="31" t="s">
        <v>134</v>
      </c>
      <c r="B10" s="160">
        <f>B7</f>
        <v>668300</v>
      </c>
      <c r="C10" s="161">
        <v>0</v>
      </c>
      <c r="D10" s="161">
        <v>0</v>
      </c>
      <c r="E10" s="160"/>
      <c r="F10" s="12"/>
      <c r="G10" s="12"/>
      <c r="H10" s="12"/>
      <c r="I10" s="12"/>
      <c r="J10" s="12"/>
      <c r="K10" s="12"/>
    </row>
    <row r="11" spans="1:11" ht="15.75" x14ac:dyDescent="0.2">
      <c r="A11" s="31" t="s">
        <v>135</v>
      </c>
      <c r="B11" s="160"/>
      <c r="C11" s="69"/>
      <c r="D11" s="69"/>
      <c r="E11" s="160"/>
      <c r="F11" s="12"/>
      <c r="G11" s="12"/>
      <c r="H11" s="12"/>
      <c r="I11" s="12"/>
      <c r="J11" s="12"/>
      <c r="K11" s="12"/>
    </row>
    <row r="12" spans="1:11" ht="15.75" x14ac:dyDescent="0.2">
      <c r="A12" s="30" t="s">
        <v>136</v>
      </c>
      <c r="B12" s="162">
        <v>0</v>
      </c>
      <c r="C12" s="161">
        <v>0</v>
      </c>
      <c r="D12" s="161">
        <v>0</v>
      </c>
      <c r="E12" s="162"/>
      <c r="F12" s="12"/>
      <c r="G12" s="12"/>
      <c r="H12" s="12"/>
      <c r="I12" s="12"/>
      <c r="J12" s="12"/>
      <c r="K12" s="12"/>
    </row>
    <row r="13" spans="1:11" ht="15.75" x14ac:dyDescent="0.2">
      <c r="A13" s="30" t="s">
        <v>137</v>
      </c>
      <c r="B13" s="160">
        <v>187635</v>
      </c>
      <c r="C13" s="161">
        <v>0</v>
      </c>
      <c r="D13" s="161">
        <v>0</v>
      </c>
      <c r="E13" s="160">
        <f>B13</f>
        <v>187635</v>
      </c>
      <c r="F13" s="12"/>
      <c r="G13" s="12"/>
      <c r="H13" s="12"/>
      <c r="I13" s="12"/>
      <c r="J13" s="12"/>
      <c r="K13" s="12"/>
    </row>
    <row r="14" spans="1:11" ht="15.75" x14ac:dyDescent="0.2">
      <c r="A14" s="31" t="s">
        <v>138</v>
      </c>
      <c r="B14" s="160">
        <f>B13</f>
        <v>187635</v>
      </c>
      <c r="C14" s="161">
        <v>0</v>
      </c>
      <c r="D14" s="161">
        <v>0</v>
      </c>
      <c r="E14" s="160"/>
      <c r="F14" s="12"/>
      <c r="G14" s="12"/>
      <c r="H14" s="12"/>
      <c r="I14" s="12"/>
      <c r="J14" s="12"/>
      <c r="K14" s="12"/>
    </row>
    <row r="15" spans="1:11" ht="15.75" x14ac:dyDescent="0.2">
      <c r="A15" s="31" t="s">
        <v>139</v>
      </c>
      <c r="B15" s="69"/>
      <c r="C15" s="69"/>
      <c r="D15" s="69"/>
      <c r="E15" s="69"/>
      <c r="F15" s="12"/>
      <c r="G15" s="12"/>
      <c r="H15" s="12"/>
      <c r="I15" s="12"/>
      <c r="J15" s="12"/>
      <c r="K15" s="12"/>
    </row>
    <row r="16" spans="1:11" ht="15.75" x14ac:dyDescent="0.2">
      <c r="A16" s="30" t="s">
        <v>131</v>
      </c>
      <c r="B16" s="162">
        <f>B7-B13</f>
        <v>480665</v>
      </c>
      <c r="C16" s="161">
        <v>0</v>
      </c>
      <c r="D16" s="161">
        <v>0</v>
      </c>
      <c r="E16" s="162">
        <f>B16</f>
        <v>480665</v>
      </c>
      <c r="F16" s="12"/>
      <c r="G16" s="12"/>
      <c r="H16" s="12"/>
      <c r="I16" s="12"/>
      <c r="J16" s="12"/>
      <c r="K16" s="12"/>
    </row>
    <row r="17" spans="1:11" ht="15.75" x14ac:dyDescent="0.2">
      <c r="A17" s="30" t="s">
        <v>132</v>
      </c>
      <c r="B17" s="161">
        <v>0</v>
      </c>
      <c r="C17" s="161">
        <v>0</v>
      </c>
      <c r="D17" s="161">
        <v>0</v>
      </c>
      <c r="E17" s="161"/>
      <c r="F17" s="12"/>
      <c r="G17" s="12"/>
      <c r="H17" s="12"/>
      <c r="I17" s="12"/>
      <c r="J17" s="12"/>
      <c r="K17" s="12"/>
    </row>
    <row r="18" spans="1:11" ht="15.75" x14ac:dyDescent="0.2">
      <c r="A18" s="30" t="s">
        <v>133</v>
      </c>
      <c r="B18" s="161">
        <v>0</v>
      </c>
      <c r="C18" s="161">
        <v>0</v>
      </c>
      <c r="D18" s="161">
        <v>0</v>
      </c>
      <c r="E18" s="161"/>
      <c r="F18" s="12"/>
      <c r="G18" s="12"/>
      <c r="H18" s="12"/>
      <c r="I18" s="12"/>
      <c r="J18" s="12"/>
      <c r="K18" s="12"/>
    </row>
    <row r="19" spans="1:11" ht="15.75" x14ac:dyDescent="0.2">
      <c r="A19" s="31" t="s">
        <v>140</v>
      </c>
      <c r="B19" s="162">
        <f>B10-B14</f>
        <v>480665</v>
      </c>
      <c r="C19" s="161">
        <v>0</v>
      </c>
      <c r="D19" s="161">
        <v>0</v>
      </c>
      <c r="E19" s="162">
        <f>B19</f>
        <v>480665</v>
      </c>
      <c r="F19" s="12"/>
      <c r="G19" s="12"/>
      <c r="H19" s="12"/>
      <c r="I19" s="12"/>
      <c r="J19" s="12"/>
      <c r="K19" s="12"/>
    </row>
    <row r="20" spans="1:11" ht="15" x14ac:dyDescent="0.2">
      <c r="A20" s="24"/>
      <c r="B20" s="24"/>
      <c r="C20" s="24"/>
      <c r="D20" s="24"/>
      <c r="E20" s="24"/>
      <c r="F20" s="12"/>
      <c r="G20" s="12"/>
      <c r="H20" s="12"/>
      <c r="I20" s="12"/>
      <c r="J20" s="12"/>
      <c r="K20" s="12"/>
    </row>
    <row r="21" spans="1:11" ht="15" x14ac:dyDescent="0.2">
      <c r="A21" s="24"/>
      <c r="B21" s="24"/>
      <c r="C21" s="24"/>
      <c r="D21" s="24"/>
      <c r="E21" s="24"/>
      <c r="F21" s="12"/>
      <c r="G21" s="12"/>
      <c r="H21" s="12"/>
      <c r="I21" s="12"/>
      <c r="J21" s="12"/>
      <c r="K21" s="12"/>
    </row>
    <row r="22" spans="1:11" ht="15" x14ac:dyDescent="0.2">
      <c r="A22" s="24"/>
      <c r="B22" s="24"/>
      <c r="C22" s="24"/>
      <c r="D22" s="24"/>
      <c r="E22" s="24"/>
      <c r="F22" s="12"/>
      <c r="G22" s="12"/>
      <c r="H22" s="12"/>
      <c r="I22" s="12"/>
      <c r="J22" s="12"/>
      <c r="K22" s="12"/>
    </row>
    <row r="23" spans="1:11" ht="15" x14ac:dyDescent="0.2">
      <c r="A23" s="24"/>
      <c r="B23" s="24"/>
      <c r="C23" s="24"/>
      <c r="D23" s="24"/>
      <c r="E23" s="24"/>
      <c r="F23" s="12"/>
      <c r="G23" s="12"/>
      <c r="H23" s="12"/>
      <c r="I23" s="12"/>
      <c r="J23" s="12"/>
      <c r="K23" s="12"/>
    </row>
    <row r="24" spans="1:11" ht="15" x14ac:dyDescent="0.2">
      <c r="A24" s="24"/>
      <c r="B24" s="24"/>
      <c r="C24" s="24"/>
      <c r="D24" s="24"/>
      <c r="E24" s="24"/>
      <c r="F24" s="12"/>
      <c r="G24" s="12"/>
      <c r="H24" s="12"/>
      <c r="I24" s="12"/>
      <c r="J24" s="12"/>
      <c r="K24" s="12"/>
    </row>
    <row r="25" spans="1:11" ht="15" x14ac:dyDescent="0.2">
      <c r="A25" s="24"/>
      <c r="B25" s="24"/>
      <c r="C25" s="24"/>
      <c r="D25" s="24"/>
      <c r="E25" s="24"/>
      <c r="F25" s="12"/>
      <c r="G25" s="12"/>
      <c r="H25" s="12"/>
      <c r="I25" s="12"/>
      <c r="J25" s="12"/>
      <c r="K25" s="12"/>
    </row>
    <row r="26" spans="1:11" ht="15" x14ac:dyDescent="0.2">
      <c r="A26" s="24"/>
      <c r="B26" s="24"/>
      <c r="C26" s="24"/>
      <c r="D26" s="24"/>
      <c r="E26" s="24"/>
      <c r="F26" s="12"/>
      <c r="G26" s="12"/>
      <c r="H26" s="12"/>
      <c r="I26" s="12"/>
      <c r="J26" s="12"/>
      <c r="K26" s="12"/>
    </row>
    <row r="27" spans="1:11" ht="15" x14ac:dyDescent="0.2">
      <c r="A27" s="24"/>
      <c r="B27" s="24"/>
      <c r="C27" s="24"/>
      <c r="D27" s="24"/>
      <c r="E27" s="24"/>
      <c r="F27" s="12"/>
      <c r="G27" s="12"/>
      <c r="H27" s="12"/>
      <c r="I27" s="12"/>
      <c r="J27" s="12"/>
      <c r="K27" s="12"/>
    </row>
    <row r="28" spans="1:11" ht="15" x14ac:dyDescent="0.2">
      <c r="A28" s="24"/>
      <c r="B28" s="24"/>
      <c r="C28" s="24"/>
      <c r="D28" s="24"/>
      <c r="E28" s="24"/>
      <c r="F28" s="12"/>
      <c r="G28" s="12"/>
      <c r="H28" s="12"/>
      <c r="I28" s="12"/>
      <c r="J28" s="12"/>
      <c r="K28" s="12"/>
    </row>
    <row r="29" spans="1:11" ht="15" x14ac:dyDescent="0.2">
      <c r="A29" s="24"/>
      <c r="B29" s="24"/>
      <c r="C29" s="24"/>
      <c r="D29" s="24"/>
      <c r="E29" s="24"/>
      <c r="F29" s="12"/>
      <c r="G29" s="12"/>
      <c r="H29" s="12"/>
      <c r="I29" s="12"/>
      <c r="J29" s="12"/>
      <c r="K29" s="12"/>
    </row>
    <row r="30" spans="1:11" ht="15" x14ac:dyDescent="0.2">
      <c r="A30" s="24"/>
      <c r="B30" s="24"/>
      <c r="C30" s="24"/>
      <c r="D30" s="24"/>
      <c r="E30" s="24"/>
      <c r="F30" s="12"/>
      <c r="G30" s="12"/>
      <c r="H30" s="12"/>
      <c r="I30" s="12"/>
      <c r="J30" s="12"/>
      <c r="K30" s="12"/>
    </row>
    <row r="31" spans="1:11" ht="15" x14ac:dyDescent="0.2">
      <c r="A31" s="24"/>
      <c r="B31" s="24"/>
      <c r="C31" s="24"/>
      <c r="D31" s="24"/>
      <c r="E31" s="24"/>
      <c r="F31" s="12"/>
      <c r="G31" s="12"/>
      <c r="H31" s="12"/>
      <c r="I31" s="12"/>
      <c r="J31" s="12"/>
      <c r="K31" s="12"/>
    </row>
    <row r="32" spans="1:11" ht="15" x14ac:dyDescent="0.2">
      <c r="A32" s="24"/>
      <c r="B32" s="24"/>
      <c r="C32" s="24"/>
      <c r="D32" s="24"/>
      <c r="E32" s="24"/>
      <c r="F32" s="12"/>
      <c r="G32" s="12"/>
      <c r="H32" s="12"/>
      <c r="I32" s="12"/>
      <c r="J32" s="12"/>
      <c r="K32" s="12"/>
    </row>
    <row r="33" spans="1:11" ht="15" x14ac:dyDescent="0.2">
      <c r="A33" s="24"/>
      <c r="B33" s="24"/>
      <c r="C33" s="24"/>
      <c r="D33" s="24"/>
      <c r="E33" s="24"/>
      <c r="F33" s="12"/>
      <c r="G33" s="12"/>
      <c r="H33" s="12"/>
      <c r="I33" s="12"/>
      <c r="J33" s="12"/>
      <c r="K33" s="12"/>
    </row>
    <row r="34" spans="1:11" ht="15" x14ac:dyDescent="0.2">
      <c r="A34" s="24"/>
      <c r="B34" s="24"/>
      <c r="C34" s="24"/>
      <c r="D34" s="24"/>
      <c r="E34" s="24"/>
      <c r="F34" s="12"/>
      <c r="G34" s="12"/>
      <c r="H34" s="12"/>
      <c r="I34" s="12"/>
      <c r="J34" s="12"/>
      <c r="K34" s="12"/>
    </row>
    <row r="35" spans="1:11" ht="15" x14ac:dyDescent="0.2">
      <c r="A35" s="24"/>
      <c r="B35" s="24"/>
      <c r="C35" s="24"/>
      <c r="D35" s="24"/>
      <c r="E35" s="24"/>
      <c r="F35" s="12"/>
      <c r="G35" s="12"/>
      <c r="H35" s="12"/>
      <c r="I35" s="12"/>
      <c r="J35" s="12"/>
      <c r="K35" s="12"/>
    </row>
    <row r="36" spans="1:11" ht="15" x14ac:dyDescent="0.2">
      <c r="A36" s="24"/>
      <c r="B36" s="24"/>
      <c r="C36" s="24"/>
      <c r="D36" s="24"/>
      <c r="E36" s="24"/>
      <c r="F36" s="12"/>
      <c r="G36" s="12"/>
      <c r="H36" s="12"/>
      <c r="I36" s="12"/>
      <c r="J36" s="12"/>
      <c r="K36" s="12"/>
    </row>
    <row r="37" spans="1:11" ht="15" x14ac:dyDescent="0.2">
      <c r="A37" s="24"/>
      <c r="B37" s="24"/>
      <c r="C37" s="24"/>
      <c r="D37" s="24"/>
      <c r="E37" s="24"/>
      <c r="F37" s="12"/>
      <c r="G37" s="12"/>
      <c r="H37" s="12"/>
      <c r="I37" s="12"/>
      <c r="J37" s="12"/>
      <c r="K37" s="12"/>
    </row>
    <row r="38" spans="1:11" ht="15" x14ac:dyDescent="0.2">
      <c r="A38" s="24"/>
      <c r="B38" s="24"/>
      <c r="C38" s="24"/>
      <c r="D38" s="24"/>
      <c r="E38" s="24"/>
      <c r="F38" s="12"/>
      <c r="G38" s="12"/>
      <c r="H38" s="12"/>
      <c r="I38" s="12"/>
      <c r="J38" s="12"/>
      <c r="K38" s="12"/>
    </row>
    <row r="39" spans="1:11" ht="15" x14ac:dyDescent="0.2">
      <c r="A39" s="24"/>
      <c r="B39" s="24"/>
      <c r="C39" s="24"/>
      <c r="D39" s="24"/>
      <c r="E39" s="24"/>
      <c r="F39" s="12"/>
      <c r="G39" s="12"/>
      <c r="H39" s="12"/>
      <c r="I39" s="12"/>
      <c r="J39" s="12"/>
      <c r="K39" s="12"/>
    </row>
    <row r="40" spans="1:11" ht="15" x14ac:dyDescent="0.2">
      <c r="A40" s="24"/>
      <c r="B40" s="24"/>
      <c r="C40" s="24"/>
      <c r="D40" s="24"/>
      <c r="E40" s="24"/>
      <c r="F40" s="12"/>
      <c r="G40" s="12"/>
      <c r="H40" s="12"/>
      <c r="I40" s="12"/>
      <c r="J40" s="12"/>
      <c r="K40" s="12"/>
    </row>
    <row r="41" spans="1:11" ht="15" x14ac:dyDescent="0.2">
      <c r="A41" s="24"/>
      <c r="B41" s="24"/>
      <c r="C41" s="24"/>
      <c r="D41" s="24"/>
      <c r="E41" s="24"/>
      <c r="F41" s="12"/>
      <c r="G41" s="12"/>
      <c r="H41" s="12"/>
      <c r="I41" s="12"/>
      <c r="J41" s="12"/>
      <c r="K41" s="12"/>
    </row>
    <row r="42" spans="1:11" ht="15" x14ac:dyDescent="0.2">
      <c r="A42" s="24"/>
      <c r="B42" s="24"/>
      <c r="C42" s="24"/>
      <c r="D42" s="24"/>
      <c r="E42" s="24"/>
      <c r="F42" s="12"/>
      <c r="G42" s="12"/>
      <c r="H42" s="12"/>
      <c r="I42" s="12"/>
      <c r="J42" s="12"/>
      <c r="K42" s="12"/>
    </row>
    <row r="43" spans="1:11" ht="15" x14ac:dyDescent="0.2">
      <c r="A43" s="24"/>
      <c r="B43" s="24"/>
      <c r="C43" s="24"/>
      <c r="D43" s="24"/>
      <c r="E43" s="24"/>
      <c r="F43" s="12"/>
      <c r="G43" s="12"/>
      <c r="H43" s="12"/>
      <c r="I43" s="12"/>
      <c r="J43" s="12"/>
      <c r="K43" s="12"/>
    </row>
    <row r="44" spans="1:11" ht="15" x14ac:dyDescent="0.2">
      <c r="A44" s="24"/>
      <c r="B44" s="24"/>
      <c r="C44" s="24"/>
      <c r="D44" s="24"/>
      <c r="E44" s="24"/>
      <c r="F44" s="12"/>
      <c r="G44" s="12"/>
      <c r="H44" s="12"/>
      <c r="I44" s="12"/>
      <c r="J44" s="12"/>
      <c r="K44" s="12"/>
    </row>
    <row r="45" spans="1:11" ht="15" x14ac:dyDescent="0.2">
      <c r="A45" s="24"/>
      <c r="B45" s="24"/>
      <c r="C45" s="24"/>
      <c r="D45" s="24"/>
      <c r="E45" s="24"/>
      <c r="F45" s="12"/>
      <c r="G45" s="12"/>
      <c r="H45" s="12"/>
      <c r="I45" s="12"/>
      <c r="J45" s="12"/>
      <c r="K45" s="12"/>
    </row>
    <row r="46" spans="1:11" ht="15" x14ac:dyDescent="0.2">
      <c r="A46" s="24"/>
      <c r="B46" s="24"/>
      <c r="C46" s="24"/>
      <c r="D46" s="24"/>
      <c r="E46" s="24"/>
      <c r="F46" s="12"/>
      <c r="G46" s="12"/>
      <c r="H46" s="12"/>
      <c r="I46" s="12"/>
      <c r="J46" s="12"/>
      <c r="K46" s="12"/>
    </row>
    <row r="47" spans="1:11" ht="15" x14ac:dyDescent="0.2">
      <c r="A47" s="24"/>
      <c r="B47" s="24"/>
      <c r="C47" s="24"/>
      <c r="D47" s="24"/>
      <c r="E47" s="24"/>
      <c r="F47" s="12"/>
      <c r="G47" s="12"/>
      <c r="H47" s="12"/>
      <c r="I47" s="12"/>
      <c r="J47" s="12"/>
      <c r="K47" s="12"/>
    </row>
    <row r="48" spans="1:11" ht="15" x14ac:dyDescent="0.2">
      <c r="A48" s="24"/>
      <c r="B48" s="24"/>
      <c r="C48" s="24"/>
      <c r="D48" s="24"/>
      <c r="E48" s="24"/>
      <c r="F48" s="12"/>
      <c r="G48" s="12"/>
      <c r="H48" s="12"/>
      <c r="I48" s="12"/>
      <c r="J48" s="12"/>
      <c r="K48" s="12"/>
    </row>
    <row r="49" spans="1:11" ht="15" x14ac:dyDescent="0.2">
      <c r="A49" s="24"/>
      <c r="B49" s="24"/>
      <c r="C49" s="24"/>
      <c r="D49" s="24"/>
      <c r="E49" s="24"/>
      <c r="F49" s="12"/>
      <c r="G49" s="12"/>
      <c r="H49" s="12"/>
      <c r="I49" s="12"/>
      <c r="J49" s="12"/>
      <c r="K49" s="12"/>
    </row>
    <row r="50" spans="1:11" ht="15" x14ac:dyDescent="0.2">
      <c r="A50" s="24"/>
      <c r="B50" s="24"/>
      <c r="C50" s="24"/>
      <c r="D50" s="24"/>
      <c r="E50" s="24"/>
      <c r="F50" s="12"/>
      <c r="G50" s="12"/>
      <c r="H50" s="12"/>
      <c r="I50" s="12"/>
      <c r="J50" s="12"/>
      <c r="K50" s="12"/>
    </row>
    <row r="51" spans="1:11" ht="15" x14ac:dyDescent="0.2">
      <c r="A51" s="24"/>
      <c r="B51" s="24"/>
      <c r="C51" s="24"/>
      <c r="D51" s="24"/>
      <c r="E51" s="24"/>
      <c r="F51" s="12"/>
      <c r="G51" s="12"/>
      <c r="H51" s="12"/>
      <c r="I51" s="12"/>
      <c r="J51" s="12"/>
      <c r="K51" s="12"/>
    </row>
    <row r="52" spans="1:11" ht="15" x14ac:dyDescent="0.2">
      <c r="A52" s="24"/>
      <c r="B52" s="24"/>
      <c r="C52" s="24"/>
      <c r="D52" s="24"/>
      <c r="E52" s="24"/>
      <c r="F52" s="12"/>
      <c r="G52" s="12"/>
      <c r="H52" s="12"/>
      <c r="I52" s="12"/>
      <c r="J52" s="12"/>
      <c r="K52" s="12"/>
    </row>
    <row r="53" spans="1:11" ht="15" x14ac:dyDescent="0.2">
      <c r="A53" s="24"/>
      <c r="B53" s="24"/>
      <c r="C53" s="24"/>
      <c r="D53" s="24"/>
      <c r="E53" s="24"/>
      <c r="F53" s="12"/>
      <c r="G53" s="12"/>
      <c r="H53" s="12"/>
      <c r="I53" s="12"/>
      <c r="J53" s="12"/>
      <c r="K53" s="12"/>
    </row>
    <row r="54" spans="1:11" ht="15" x14ac:dyDescent="0.2">
      <c r="A54" s="24"/>
      <c r="B54" s="24"/>
      <c r="C54" s="24"/>
      <c r="D54" s="24"/>
      <c r="E54" s="24"/>
      <c r="F54" s="12"/>
      <c r="G54" s="12"/>
      <c r="H54" s="12"/>
      <c r="I54" s="12"/>
      <c r="J54" s="12"/>
      <c r="K54" s="12"/>
    </row>
    <row r="55" spans="1:11" ht="15" x14ac:dyDescent="0.2">
      <c r="A55" s="24"/>
      <c r="B55" s="24"/>
      <c r="C55" s="24"/>
      <c r="D55" s="24"/>
      <c r="E55" s="24"/>
      <c r="F55" s="12"/>
      <c r="G55" s="12"/>
      <c r="H55" s="12"/>
      <c r="I55" s="12"/>
      <c r="J55" s="12"/>
      <c r="K55" s="12"/>
    </row>
    <row r="56" spans="1:11" ht="15" x14ac:dyDescent="0.2">
      <c r="A56" s="24"/>
      <c r="B56" s="24"/>
      <c r="C56" s="24"/>
      <c r="D56" s="24"/>
      <c r="E56" s="24"/>
      <c r="F56" s="12"/>
      <c r="G56" s="12"/>
      <c r="H56" s="12"/>
      <c r="I56" s="12"/>
      <c r="J56" s="12"/>
      <c r="K56" s="12"/>
    </row>
  </sheetData>
  <mergeCells count="1">
    <mergeCell ref="A2:E2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Company>mdpl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2024-06-06T07:32:41Z</cp:lastPrinted>
  <dcterms:created xsi:type="dcterms:W3CDTF">2015-04-20T05:22:05Z</dcterms:created>
  <dcterms:modified xsi:type="dcterms:W3CDTF">2024-07-23T07:29:44Z</dcterms:modified>
</cp:coreProperties>
</file>